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47" documentId="13_ncr:1_{F6CB121F-512D-4AA6-A0C1-0FB36C537598}" xr6:coauthVersionLast="47" xr6:coauthVersionMax="47" xr10:uidLastSave="{53C5CF24-0B9A-4F57-848F-066301DED09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<sst xmlns="http://schemas.openxmlformats.org/spreadsheetml/2006/main" count="180301" uniqueCount="39134">
  <si>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</si>
  <si>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</si>
  <si>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</si>
  <si>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</si>
  <si>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</si>
  <si>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</si>
  <si>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</si>
  <si>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</si>
  <si>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</si>
  <si>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</si>
  <si>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</si>
  <si>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</si>
  <si>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</si>
  <si>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</si>
  <si>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</si>
  <si>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</si>
  <si>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</si>
  <si>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</si>
  <si>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</si>
  <si>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</si>
  <si>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</si>
  <si>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</si>
  <si>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</si>
  <si>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</si>
  <si>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</si>
  <si>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</si>
  <si>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</si>
  <si>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</si>
  <si>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</si>
  <si>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</si>
  <si>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</si>
  <si>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</si>
  <si>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</si>
  <si>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</si>
  <si>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</si>
  <si>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</si>
  <si>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</si>
  <si>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</si>
  <si>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</si>
  <si>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</si>
  <si>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</si>
  <si>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</si>
  <si>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</si>
  <si>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</si>
  <si>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</si>
  <si>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</si>
  <si>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</si>
  <si>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</si>
  <si>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</si>
  <si>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</si>
  <si>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</si>
  <si>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</si>
  <si>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</si>
  <si>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</si>
  <si>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</si>
  <si>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</si>
  <si>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</si>
  <si>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</si>
  <si>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</si>
  <si>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</si>
  <si>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</si>
  <si>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</si>
  <si>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</si>
  <si>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</si>
  <si>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</si>
  <si>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</si>
  <si>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</si>
  <si>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</si>
  <si>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</si>
  <si>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</si>
  <si>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</si>
  <si>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</si>
  <si>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</si>
  <si>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</si>
  <si>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</si>
  <si>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</si>
  <si>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</si>
  <si>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</si>
  <si>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</si>
  <si>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</si>
  <si>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</si>
  <si>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</si>
  <si>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</si>
  <si>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</si>
  <si>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</si>
  <si>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</si>
  <si>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</si>
  <si>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</si>
  <si>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</si>
  <si>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</si>
  <si>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</si>
  <si>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</si>
  <si>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</si>
  <si>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</si>
  <si>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</si>
  <si>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</si>
  <si>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</si>
  <si>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</si>
  <si>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</si>
  <si>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</si>
  <si>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</si>
  <si>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</si>
  <si>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</si>
  <si>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</si>
  <si>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</si>
  <si>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</si>
  <si>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</si>
  <si>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</si>
  <si>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</si>
  <si>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</si>
  <si>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</si>
  <si>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</si>
  <si>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</si>
  <si>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</si>
  <si>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</si>
  <si>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</si>
  <si>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</si>
  <si>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</si>
  <si>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</si>
  <si>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</si>
  <si>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</si>
  <si>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</si>
  <si>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</si>
  <si>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</si>
  <si>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</si>
  <si>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</si>
  <si>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</si>
  <si>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</si>
  <si>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</si>
  <si>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</si>
  <si>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</si>
  <si>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</si>
  <si>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</si>
  <si>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</si>
  <si>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</si>
  <si>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</si>
  <si>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</si>
  <si>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</si>
  <si>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</si>
  <si>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</si>
  <si>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</si>
  <si>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</si>
  <si>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</si>
  <si>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</si>
  <si>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</si>
  <si>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</si>
  <si>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</si>
  <si>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</si>
  <si>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</si>
  <si>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</si>
  <si>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</si>
  <si>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</si>
  <si>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</si>
  <si>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</si>
  <si>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</si>
  <si>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</si>
  <si>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</si>
  <si>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</si>
  <si>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</si>
  <si>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</si>
  <si>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</si>
  <si>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</si>
  <si>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</si>
  <si>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</si>
  <si>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</si>
  <si>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</si>
  <si>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</si>
  <si>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</si>
  <si>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</si>
  <si>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</si>
  <si>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</si>
  <si>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</si>
  <si>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</si>
  <si>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</si>
  <si>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</si>
  <si>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</si>
  <si>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</si>
  <si>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</si>
  <si>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</si>
  <si>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</si>
  <si>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</si>
  <si>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</si>
  <si>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</si>
  <si>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</si>
  <si>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</si>
  <si>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</si>
  <si>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</si>
  <si>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</si>
  <si>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</si>
  <si>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</si>
  <si>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</si>
  <si>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</si>
  <si>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</si>
  <si>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</si>
  <si>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</si>
  <si>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</si>
  <si>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</si>
  <si>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</si>
  <si>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</si>
  <si>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</si>
  <si>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</si>
  <si>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</si>
  <si>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</si>
  <si>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</si>
  <si>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</si>
  <si>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</si>
  <si>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</si>
  <si>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</si>
  <si>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</si>
  <si>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</si>
  <si>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</si>
  <si>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</si>
  <si>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</si>
  <si>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</si>
  <si>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</si>
  <si>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</si>
  <si>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</si>
  <si>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</si>
  <si>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</si>
  <si>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</si>
  <si>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</si>
  <si>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</si>
  <si>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</si>
  <si>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</si>
  <si>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</si>
  <si>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</si>
  <si>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</si>
  <si>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</si>
  <si>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</si>
  <si>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</si>
  <si>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</si>
  <si>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</si>
  <si>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</si>
  <si>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</si>
  <si>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</si>
  <si>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</si>
  <si>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</si>
  <si>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</si>
  <si>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</si>
  <si>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</si>
  <si>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</si>
  <si>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</si>
  <si>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</si>
  <si>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</si>
  <si>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</si>
  <si>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</si>
  <si>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</si>
  <si>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</si>
  <si>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</si>
  <si>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</si>
  <si>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</si>
  <si>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</si>
  <si>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</si>
  <si>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</si>
  <si>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</si>
  <si>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</si>
  <si>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</si>
  <si>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</si>
  <si>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</si>
  <si>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</si>
  <si>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</si>
  <si>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</si>
  <si>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</si>
  <si>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</si>
  <si>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</si>
  <si>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</si>
  <si>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</si>
  <si>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</si>
  <si>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</si>
  <si>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</si>
  <si>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</si>
  <si>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</si>
  <si>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</si>
  <si>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</si>
  <si>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</si>
  <si>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</si>
  <si>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</si>
  <si>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</si>
  <si>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</si>
  <si>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</si>
  <si>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</si>
  <si>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</si>
  <si>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</si>
  <si>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</si>
  <si>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</si>
  <si>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</si>
  <si>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</si>
  <si>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</si>
  <si>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</si>
  <si>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</si>
  <si>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</si>
  <si>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</si>
  <si>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</si>
  <si>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</si>
  <si>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</si>
  <si>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</si>
  <si>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</si>
  <si>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</si>
  <si>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</si>
  <si>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</si>
  <si>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</si>
  <si>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</si>
  <si>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</si>
  <si>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</si>
  <si>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</si>
  <si>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</si>
  <si>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</si>
  <si>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</si>
  <si>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</si>
  <si>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</si>
  <si>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</si>
  <si>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</si>
  <si>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</si>
  <si>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</si>
  <si>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</si>
  <si>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</si>
  <si>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</si>
  <si>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</si>
  <si>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</si>
  <si>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</si>
  <si>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</si>
  <si>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</si>
  <si>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</si>
  <si>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</si>
  <si>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</si>
  <si>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</si>
  <si>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</si>
  <si>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</si>
  <si>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</si>
  <si>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</si>
  <si>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</si>
  <si>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</si>
  <si>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</si>
  <si>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</si>
  <si>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</si>
  <si>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</si>
  <si>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</si>
  <si>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</si>
  <si>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</si>
  <si>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</si>
  <si>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</si>
  <si>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</si>
  <si>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</si>
  <si>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</si>
  <si>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</si>
  <si>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</si>
  <si>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</si>
  <si>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</si>
  <si>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</si>
  <si>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</si>
  <si>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</si>
  <si>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</si>
  <si>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</si>
  <si>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</si>
  <si>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</si>
  <si>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</si>
  <si>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</si>
  <si>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</si>
  <si>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</si>
  <si>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</si>
  <si>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</si>
  <si>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</si>
  <si>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</si>
  <si>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</si>
  <si>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</si>
  <si>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</si>
  <si>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</si>
  <si>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</si>
  <si>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</si>
  <si>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</si>
  <si>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</si>
  <si>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</si>
  <si>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</si>
  <si>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</si>
  <si>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</si>
  <si>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</si>
  <si>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</si>
  <si>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</si>
  <si>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</si>
  <si>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</si>
  <si>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</si>
  <si>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</si>
  <si>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</si>
  <si>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</si>
  <si>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</si>
  <si>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</si>
  <si>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</si>
  <si>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</si>
  <si>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</si>
  <si>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</si>
  <si>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</si>
  <si>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</si>
  <si>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</si>
  <si>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</si>
  <si>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</si>
  <si>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</si>
  <si>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</si>
  <si>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</si>
  <si>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</si>
  <si>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</si>
  <si>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</si>
  <si>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</si>
  <si>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</si>
  <si>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</si>
  <si>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</si>
  <si>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</si>
  <si>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</si>
  <si>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</si>
  <si>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</si>
  <si>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</si>
  <si>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</si>
  <si>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</si>
  <si>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</si>
  <si>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</si>
  <si>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</si>
  <si>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</si>
  <si>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</si>
  <si>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</si>
  <si>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</si>
  <si>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</si>
  <si>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</si>
  <si>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</si>
  <si>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</si>
  <si>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</si>
  <si>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</si>
  <si>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</si>
  <si>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</si>
  <si>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</si>
  <si>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</si>
  <si>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</si>
  <si>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</si>
  <si>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</si>
  <si>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</si>
  <si>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</si>
  <si>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</si>
  <si>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</si>
  <si>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</si>
  <si>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</si>
  <si>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</si>
  <si>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</si>
  <si>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</si>
  <si>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</si>
  <si>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</si>
  <si>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</si>
  <si>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</si>
  <si>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</si>
  <si>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</si>
  <si>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</si>
  <si>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</si>
  <si>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</si>
  <si>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</si>
  <si>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</si>
  <si>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</si>
  <si>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</si>
  <si>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</si>
  <si>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</si>
  <si>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</si>
  <si>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</si>
  <si>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</si>
  <si>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</si>
  <si>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</si>
  <si>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</si>
  <si>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</si>
  <si>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</si>
  <si>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</si>
  <si>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</si>
  <si>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</si>
  <si>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</si>
  <si>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</si>
  <si>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</si>
  <si>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</si>
  <si>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</si>
  <si>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</si>
  <si>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</si>
  <si>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</si>
  <si>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</si>
  <si>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</si>
  <si>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</si>
  <si>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</si>
  <si>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</si>
  <si>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</si>
  <si>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</si>
  <si>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</si>
  <si>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</si>
  <si>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</si>
  <si>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</si>
  <si>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</si>
  <si>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</si>
  <si>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</si>
  <si>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</si>
  <si>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</si>
  <si>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</si>
  <si>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</si>
  <si>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</si>
  <si>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</si>
  <si>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</si>
  <si>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</si>
  <si>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</si>
  <si>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</si>
  <si>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</si>
  <si>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</si>
  <si>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</si>
  <si>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</si>
  <si>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</si>
  <si>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</si>
  <si>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</si>
  <si>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</si>
  <si>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</si>
  <si>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</si>
  <si>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</si>
  <si>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</si>
  <si>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</si>
  <si>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</si>
  <si>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</si>
  <si>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</si>
  <si>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</si>
  <si>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</si>
  <si>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</si>
  <si>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</si>
  <si>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</si>
  <si>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</si>
  <si>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</si>
  <si>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</si>
  <si>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</si>
  <si>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</si>
  <si>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</si>
  <si>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</si>
  <si>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</si>
  <si>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</si>
  <si>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</si>
  <si>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</si>
  <si>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</si>
  <si>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</si>
  <si>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</si>
  <si>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</si>
  <si>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</si>
  <si>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</si>
  <si>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</si>
  <si>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</si>
  <si>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</si>
  <si>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</si>
  <si>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</si>
  <si>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</si>
  <si>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</si>
  <si>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</si>
  <si>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</si>
  <si>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</si>
  <si>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</si>
  <si>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</si>
  <si>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</si>
  <si>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</si>
  <si>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</si>
  <si>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</si>
  <si>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</si>
  <si>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</si>
  <si>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</si>
  <si>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</si>
  <si>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</si>
  <si>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</si>
  <si>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</si>
  <si>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</si>
  <si>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</si>
  <si>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</si>
  <si>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</si>
  <si>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</si>
  <si>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</si>
  <si>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</si>
  <si>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</si>
  <si>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</si>
  <si>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</si>
  <si>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</si>
  <si>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</si>
  <si>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</si>
  <si>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</si>
  <si>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</si>
  <si>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</si>
  <si>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</si>
  <si>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</si>
  <si>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</si>
  <si>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</si>
  <si>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</si>
  <si>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</si>
  <si>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</si>
  <si>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</si>
  <si>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</si>
  <si>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</si>
  <si>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</si>
  <si>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</si>
  <si>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</si>
  <si>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</si>
  <si>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</si>
  <si>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</si>
  <si>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</si>
  <si>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</si>
  <si>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</si>
  <si>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</si>
  <si>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</si>
  <si>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</si>
  <si>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</si>
  <si>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</si>
  <si>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</si>
  <si>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</si>
  <si>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</si>
  <si>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</si>
  <si>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</si>
  <si>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</si>
  <si>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</si>
  <si>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</si>
  <si>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</si>
  <si>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</si>
  <si>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</si>
  <si>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</si>
  <si>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</si>
  <si>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</si>
  <si>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</si>
  <si>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</si>
  <si>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</si>
  <si>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</si>
  <si>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</si>
  <si>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</si>
  <si>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</si>
  <si>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</si>
  <si>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</si>
  <si>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</si>
  <si>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</si>
  <si>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</si>
  <si>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</si>
  <si>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</si>
  <si>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</si>
  <si>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</si>
  <si>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</si>
  <si>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</si>
  <si>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</si>
  <si>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</si>
  <si>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</si>
  <si>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</si>
  <si>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</si>
  <si>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</si>
  <si>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</si>
  <si>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</si>
  <si>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</si>
  <si>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</si>
  <si>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</si>
  <si>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</si>
  <si>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</si>
  <si>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</si>
  <si>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</si>
  <si>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</si>
  <si>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</si>
  <si>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</si>
  <si>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</si>
  <si>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</si>
  <si>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</si>
  <si>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</si>
  <si>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</si>
  <si>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</si>
  <si>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</si>
  <si>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</si>
  <si>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</si>
  <si>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</si>
  <si>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</si>
  <si>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</si>
  <si>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</si>
  <si>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</si>
  <si>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</si>
  <si>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</si>
  <si>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</si>
  <si>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</si>
  <si>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</si>
  <si>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</si>
  <si>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</si>
  <si>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</si>
  <si>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</si>
  <si>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</si>
  <si>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</si>
  <si>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</si>
  <si>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</si>
  <si>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</si>
  <si>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</si>
  <si>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</si>
  <si>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</si>
  <si>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</si>
  <si>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</si>
  <si>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</si>
  <si>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</si>
  <si>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</si>
  <si>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</si>
  <si>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</si>
  <si>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</si>
  <si>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</si>
  <si>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</si>
  <si>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</si>
  <si>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</si>
  <si>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</si>
  <si>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</si>
  <si>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</si>
  <si>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</si>
  <si>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</si>
  <si>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</si>
  <si>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</si>
  <si>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</si>
  <si>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</si>
  <si>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</si>
  <si>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</si>
  <si>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</si>
  <si>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</si>
  <si>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</si>
  <si>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</si>
  <si>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</si>
  <si>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</si>
  <si>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</si>
  <si>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</si>
  <si>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</si>
  <si>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</si>
  <si>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</si>
  <si>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</si>
  <si>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</si>
  <si>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</si>
  <si>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</si>
  <si>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</si>
  <si>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</si>
  <si>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</si>
  <si>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</si>
  <si>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</si>
  <si>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</si>
  <si>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</si>
  <si>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</si>
  <si>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</si>
  <si>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</si>
  <si>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</si>
  <si>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</si>
  <si>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</si>
  <si>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</si>
  <si>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</si>
  <si>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</si>
  <si>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</si>
  <si>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</si>
  <si>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</si>
  <si>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</si>
  <si>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</si>
  <si>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</si>
  <si>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</si>
  <si>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</si>
  <si>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</si>
  <si>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</si>
  <si>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</si>
  <si>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</si>
  <si>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</si>
  <si>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</si>
  <si>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</si>
  <si>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</si>
  <si>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</si>
  <si>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</si>
  <si>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</si>
  <si>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</si>
  <si>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</si>
  <si>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</si>
  <si>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</si>
  <si>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</si>
  <si>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</si>
  <si>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</si>
  <si>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</si>
  <si>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</si>
  <si>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</si>
  <si>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</si>
  <si>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</si>
  <si>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</si>
  <si>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</si>
  <si>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</si>
  <si>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</si>
  <si>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</si>
  <si>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</si>
  <si>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</si>
  <si>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</si>
  <si>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</si>
  <si>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</si>
  <si>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</si>
  <si>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</si>
  <si>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</si>
  <si>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</si>
  <si>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</si>
  <si>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</si>
  <si>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</si>
  <si>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</si>
  <si>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</si>
  <si>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</si>
  <si>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</si>
  <si>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</si>
  <si>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</si>
  <si>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</si>
  <si>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</si>
  <si>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</si>
  <si>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</si>
  <si>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</si>
  <si>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</si>
  <si>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</si>
  <si>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</si>
  <si>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</si>
  <si>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</si>
  <si>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</si>
  <si>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</si>
  <si>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</si>
  <si>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</si>
  <si>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</si>
  <si>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</si>
  <si>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</si>
  <si>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</si>
  <si>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</si>
  <si>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</si>
  <si>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</si>
  <si>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</si>
  <si>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</si>
  <si>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</si>
  <si>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</si>
  <si>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</si>
  <si>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</si>
  <si>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</si>
  <si>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</si>
  <si>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</si>
  <si>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</si>
  <si>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</si>
  <si>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</si>
  <si>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</si>
  <si>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</si>
  <si>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</si>
  <si>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</si>
  <si>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</si>
  <si>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</si>
  <si>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</si>
  <si>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</si>
  <si>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</si>
  <si>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</si>
  <si>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</si>
  <si>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</si>
  <si>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</si>
  <si>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</si>
  <si>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</si>
  <si>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</si>
  <si>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</si>
  <si>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</si>
  <si>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</si>
  <si>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</si>
  <si>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</si>
  <si>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</si>
  <si>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</si>
  <si>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</si>
  <si>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</si>
  <si>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</si>
  <si>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</si>
  <si>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</si>
  <si>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</si>
  <si>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</si>
  <si>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</si>
  <si>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</si>
  <si>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</si>
  <si>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</si>
  <si>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</si>
  <si>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</si>
  <si>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</si>
  <si>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</si>
  <si>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</si>
  <si>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</si>
  <si>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</si>
  <si>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</si>
  <si>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</si>
  <si>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</si>
  <si>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</si>
  <si>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</si>
  <si>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</si>
  <si>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</si>
  <si>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</si>
  <si>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</si>
  <si>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</si>
  <si>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</si>
  <si>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</si>
  <si>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</si>
  <si>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</si>
  <si>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</si>
  <si>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</si>
  <si>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</si>
  <si>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</si>
  <si>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</si>
  <si>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</si>
  <si>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</si>
  <si>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</si>
  <si>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</si>
  <si>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</si>
  <si>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</si>
  <si>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</si>
  <si>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</si>
  <si>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</si>
  <si>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</si>
  <si>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</si>
  <si>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</si>
  <si>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</si>
  <si>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</si>
  <si>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</si>
  <si>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</si>
  <si>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</si>
  <si>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</si>
  <si>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</si>
  <si>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</si>
  <si>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</si>
  <si>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</si>
  <si>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</si>
  <si>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</si>
  <si>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</si>
  <si>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</si>
  <si>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</si>
  <si>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</si>
  <si>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</si>
  <si>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</si>
  <si>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</si>
  <si>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</si>
  <si>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</si>
  <si>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</si>
  <si>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</si>
  <si>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</si>
  <si>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</si>
  <si>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</si>
  <si>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</si>
  <si>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</si>
  <si>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</si>
  <si>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</si>
  <si>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</si>
  <si>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</si>
  <si>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</si>
  <si>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</si>
  <si>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</si>
  <si>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</si>
  <si>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</si>
  <si>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</si>
  <si>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</si>
  <si>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</si>
  <si>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</si>
  <si>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</si>
  <si>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</si>
  <si>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</si>
  <si>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</si>
  <si>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</si>
  <si>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</si>
  <si>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</si>
  <si>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</si>
  <si>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</si>
  <si>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</si>
  <si>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</si>
  <si>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</si>
  <si>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</si>
  <si>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</si>
  <si>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</si>
  <si>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</si>
  <si>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</si>
  <si>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</si>
  <si>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</si>
  <si>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</si>
  <si>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</si>
  <si>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</si>
  <si>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</si>
  <si>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</si>
  <si>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</si>
  <si>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</si>
  <si>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</si>
  <si>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</si>
  <si>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</si>
  <si>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</si>
  <si>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</si>
  <si>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</si>
  <si>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</si>
  <si>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</si>
  <si>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</si>
  <si>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</si>
  <si>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</si>
  <si>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</si>
  <si>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</si>
  <si>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</si>
  <si>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</si>
  <si>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</si>
  <si>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</si>
  <si>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</si>
  <si>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</si>
  <si>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</si>
  <si>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</si>
  <si>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</si>
  <si>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</si>
  <si>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</si>
  <si>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</si>
  <si>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</si>
  <si>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</si>
  <si>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</si>
  <si>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</si>
  <si>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</si>
  <si>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</si>
  <si>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</si>
  <si>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</si>
  <si>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</si>
  <si>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</si>
  <si>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</si>
  <si>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</si>
  <si>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</si>
  <si>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</si>
  <si>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</si>
  <si>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</si>
  <si>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</si>
  <si>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</si>
  <si>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</si>
  <si>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</si>
  <si>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</si>
  <si>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</si>
  <si>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</si>
  <si>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</si>
  <si>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</si>
  <si>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</si>
  <si>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</si>
  <si>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</si>
  <si>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</si>
  <si>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</si>
  <si>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</si>
  <si>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</si>
  <si>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</si>
  <si>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</si>
  <si>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</si>
  <si>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</si>
  <si>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</si>
  <si>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</si>
  <si>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</si>
  <si>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</si>
  <si>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</si>
  <si>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</si>
  <si>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</si>
  <si>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</si>
  <si>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</si>
  <si>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</si>
  <si>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</si>
  <si>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</si>
  <si>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</si>
  <si>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</si>
  <si>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</si>
  <si>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</si>
  <si>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</si>
  <si>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</si>
  <si>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</si>
  <si>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</si>
  <si>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</si>
  <si>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</si>
  <si>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</si>
  <si>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</si>
  <si>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</si>
  <si>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</si>
  <si>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</si>
  <si>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</si>
  <si>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</si>
  <si>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</si>
  <si>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</si>
  <si>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</si>
  <si>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</si>
  <si>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</si>
  <si>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</si>
  <si>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</si>
  <si>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</si>
  <si>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</si>
  <si>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</si>
  <si>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</si>
  <si>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</si>
  <si>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</si>
  <si>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</si>
  <si>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</si>
  <si>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</si>
  <si>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</si>
  <si>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</si>
  <si>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</si>
  <si>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</si>
  <si>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</si>
  <si>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</si>
  <si>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</si>
  <si>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</si>
  <si>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</si>
  <si>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</si>
  <si>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</si>
  <si>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</si>
  <si>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</si>
  <si>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</si>
  <si>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</si>
  <si>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</si>
  <si>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</si>
  <si>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</si>
  <si>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</si>
  <si>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</si>
  <si>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</si>
  <si>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</si>
  <si>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</si>
  <si>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</si>
  <si>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</si>
  <si>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</si>
  <si>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</si>
  <si>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</si>
  <si>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</si>
  <si>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</si>
  <si>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</si>
  <si>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</si>
  <si>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</si>
  <si>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</si>
  <si>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</si>
  <si>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</si>
  <si>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</si>
  <si>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</si>
  <si>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</si>
  <si>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</si>
  <si>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</si>
  <si>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</si>
  <si>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</si>
  <si>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</si>
  <si>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</si>
  <si>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</si>
  <si>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</si>
  <si>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</si>
  <si>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</si>
  <si>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</si>
  <si>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</si>
  <si>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</si>
  <si>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</si>
  <si>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</si>
  <si>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</si>
  <si>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</si>
  <si>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</si>
  <si>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</si>
  <si>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</si>
  <si>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</si>
  <si>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</si>
  <si>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</si>
  <si>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</si>
  <si>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</si>
  <si>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</si>
  <si>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</si>
  <si>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</si>
  <si>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</si>
  <si>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</si>
  <si>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</si>
  <si>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</si>
  <si>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</si>
  <si>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</si>
  <si>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</si>
  <si>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</si>
  <si>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</si>
  <si>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</si>
  <si>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</si>
  <si>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</si>
  <si>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</si>
  <si>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</si>
  <si>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</si>
  <si>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</si>
  <si>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</si>
  <si>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</si>
  <si>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</si>
  <si>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</si>
  <si>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</si>
  <si>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</si>
  <si>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</si>
  <si>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</si>
  <si>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</si>
  <si>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</si>
  <si>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</si>
  <si>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</si>
  <si>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</si>
  <si>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</si>
  <si>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</si>
  <si>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</si>
  <si>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</si>
  <si>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</si>
  <si>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</si>
  <si>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</si>
  <si>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</si>
  <si>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</si>
  <si>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</si>
  <si>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</si>
  <si>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</si>
  <si>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</si>
  <si>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</si>
  <si>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</si>
  <si>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</si>
  <si>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</si>
  <si>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</si>
  <si>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</si>
  <si>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</si>
  <si>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</si>
  <si>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</si>
  <si>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</si>
  <si>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</si>
  <si>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</si>
  <si>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</si>
  <si>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</si>
  <si>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</si>
  <si>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</si>
  <si>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</si>
  <si>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</si>
  <si>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</si>
  <si>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</si>
  <si>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</si>
  <si>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</si>
  <si>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</si>
  <si>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</si>
  <si>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</si>
  <si>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</si>
  <si>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</si>
  <si>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</si>
  <si>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</si>
  <si>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</si>
  <si>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</si>
  <si>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</si>
  <si>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</si>
  <si>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</si>
  <si>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</si>
  <si>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</si>
  <si>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</si>
  <si>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</si>
  <si>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</si>
  <si>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</si>
  <si>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</si>
  <si>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</si>
  <si>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</si>
  <si>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</si>
  <si>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</si>
  <si>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</si>
  <si>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</si>
  <si>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</si>
  <si>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</si>
  <si>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</si>
  <si>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</si>
  <si>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</si>
  <si>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</si>
  <si>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</si>
  <si>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</si>
  <si>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</si>
  <si>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</si>
  <si>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</si>
  <si>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</si>
  <si>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</si>
  <si>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</si>
  <si>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</si>
  <si>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</si>
  <si>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</si>
  <si>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</si>
  <si>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</si>
  <si>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</si>
  <si>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</si>
  <si>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</si>
  <si>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</si>
  <si>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</si>
  <si>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</si>
  <si>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</si>
  <si>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</si>
  <si>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</si>
  <si>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</si>
  <si>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</si>
  <si>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</si>
  <si>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</si>
  <si>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</si>
  <si>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</si>
  <si>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</si>
  <si>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</si>
  <si>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</si>
  <si>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</si>
  <si>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</si>
  <si>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</si>
  <si>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</si>
  <si>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</si>
  <si>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</si>
  <si>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</si>
  <si>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</si>
  <si>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</si>
  <si>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</si>
  <si>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</si>
  <si>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</si>
  <si>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</si>
  <si>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</si>
  <si>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</si>
  <si>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</si>
  <si>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</si>
  <si>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</si>
  <si>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</si>
  <si>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</si>
  <si>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</si>
  <si>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</si>
  <si>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</si>
  <si>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</si>
  <si>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</si>
  <si>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</si>
  <si>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</si>
  <si>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</si>
  <si>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</si>
  <si>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</si>
  <si>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</si>
  <si>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</si>
  <si>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</si>
  <si>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</si>
  <si>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</si>
  <si>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</si>
  <si>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</si>
  <si>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</si>
  <si>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</si>
  <si>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</si>
  <si>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</si>
  <si>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</si>
  <si>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</si>
  <si>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</si>
  <si>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</si>
  <si>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</si>
  <si>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</si>
  <si>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</si>
  <si>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</si>
  <si>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</si>
  <si>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</si>
  <si>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</si>
  <si>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</si>
  <si>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</si>
  <si>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</si>
  <si>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</si>
  <si>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</si>
  <si>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</si>
  <si>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</si>
  <si>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</si>
  <si>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</si>
  <si>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</si>
  <si>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</si>
  <si>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</si>
  <si>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</si>
  <si>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</si>
  <si>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</si>
  <si>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</si>
  <si>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</si>
  <si>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</si>
  <si>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</si>
  <si>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</si>
  <si>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</si>
  <si>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</si>
  <si>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</si>
  <si>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</si>
  <si>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</si>
  <si>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</si>
  <si>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</si>
  <si>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</si>
  <si>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</si>
  <si>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</si>
  <si>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</si>
  <si>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</si>
  <si>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</si>
  <si>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</si>
  <si>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</si>
  <si>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</si>
  <si>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</si>
  <si>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</si>
  <si>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</si>
  <si>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</si>
  <si>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</si>
  <si>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</si>
  <si>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</si>
  <si>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</si>
  <si>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</si>
  <si>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</si>
  <si>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</si>
  <si>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</si>
  <si>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</si>
  <si>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</si>
  <si>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</si>
  <si>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</si>
  <si>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</si>
  <si>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</si>
  <si>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</si>
  <si>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</si>
  <si>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</si>
  <si>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</si>
  <si>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</si>
  <si>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</si>
  <si>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</si>
  <si>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</si>
  <si>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</si>
  <si>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</si>
  <si>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</si>
  <si>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</si>
  <si>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</si>
  <si>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</si>
  <si>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</si>
  <si>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</si>
  <si>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</si>
  <si>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</si>
  <si>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</si>
  <si>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</si>
  <si>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</si>
  <si>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</si>
  <si>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</si>
  <si>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</si>
  <si>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</si>
  <si>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</si>
  <si>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</si>
  <si>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</si>
  <si>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</si>
  <si>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</si>
  <si>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</si>
  <si>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</si>
  <si>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</si>
  <si>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</si>
  <si>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</si>
  <si>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</si>
  <si>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</si>
  <si>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</si>
  <si>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</si>
  <si>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</si>
  <si>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</si>
  <si>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</si>
  <si>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</si>
  <si>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</si>
  <si>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</si>
  <si>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</si>
  <si>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</si>
  <si>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</si>
  <si>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</si>
  <si>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</si>
  <si>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</si>
  <si>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</si>
  <si>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</si>
  <si>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</si>
  <si>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</si>
  <si>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</si>
  <si>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</si>
  <si>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</si>
  <si>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</si>
  <si>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</si>
  <si>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</si>
  <si>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</si>
  <si>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</si>
  <si>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</si>
  <si>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</si>
  <si>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</si>
  <si>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</si>
  <si>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</si>
  <si>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</si>
  <si>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</si>
  <si>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</si>
  <si>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</si>
  <si>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</si>
  <si>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</si>
  <si>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</si>
  <si>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</si>
  <si>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</si>
  <si>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</si>
  <si>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</si>
  <si>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</si>
  <si>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</si>
  <si>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</si>
  <si>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</si>
  <si>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</si>
  <si>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</si>
  <si>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</si>
  <si>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</si>
  <si>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</si>
  <si>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</si>
  <si>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</si>
  <si>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</si>
  <si>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</si>
  <si>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</si>
  <si>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</si>
  <si>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</si>
  <si>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</si>
  <si>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</si>
  <si>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</si>
  <si>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</si>
  <si>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</si>
  <si>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</si>
  <si>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</si>
  <si>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</si>
  <si>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</si>
  <si>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</si>
  <si>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</si>
  <si>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</si>
  <si>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</si>
  <si>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</si>
  <si>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</si>
  <si>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</si>
  <si>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</si>
  <si>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</si>
  <si>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</si>
  <si>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</si>
  <si>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</si>
  <si>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</si>
  <si>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</si>
  <si>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</si>
  <si>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</si>
  <si>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</si>
  <si>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</si>
  <si>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</si>
  <si>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</si>
  <si>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</si>
  <si>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</si>
  <si>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</si>
  <si>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</si>
  <si>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</si>
  <si>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</si>
  <si>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</si>
  <si>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</si>
  <si>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</si>
  <si>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</si>
  <si>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</si>
  <si>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</si>
  <si>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</si>
  <si>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</si>
  <si>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</si>
  <si>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</si>
  <si>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</si>
  <si>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</si>
  <si>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</si>
  <si>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</si>
  <si>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</si>
  <si>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</si>
  <si>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</si>
  <si>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</si>
  <si>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</si>
  <si>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</si>
  <si>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</si>
  <si>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</si>
  <si>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</si>
  <si>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</si>
  <si>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</si>
  <si>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</si>
  <si>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</si>
  <si>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</si>
  <si>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</si>
  <si>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</si>
  <si>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</si>
  <si>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</si>
  <si>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</si>
  <si>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</si>
  <si>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</si>
  <si>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</si>
  <si>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</si>
  <si>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</si>
  <si>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</si>
  <si>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</si>
  <si>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</si>
  <si>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</si>
  <si>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</si>
  <si>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</si>
  <si>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</si>
  <si>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</si>
  <si>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</si>
  <si>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</si>
  <si>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</si>
  <si>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</si>
  <si>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</si>
  <si>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</si>
  <si>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</si>
  <si>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</si>
  <si>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</si>
  <si>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</si>
  <si>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</si>
  <si>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</si>
  <si>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</si>
  <si>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</si>
  <si>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</si>
  <si>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</si>
  <si>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</si>
  <si>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</si>
  <si>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</si>
  <si>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</si>
  <si>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</si>
  <si>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</si>
  <si>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</si>
  <si>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</si>
  <si>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</si>
  <si>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</si>
  <si>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</si>
  <si>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</si>
  <si>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</si>
  <si>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</si>
  <si>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</si>
  <si>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</si>
  <si>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</si>
  <si>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</si>
  <si>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</si>
  <si>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</si>
  <si>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</si>
  <si>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</si>
  <si>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</si>
  <si>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</si>
  <si>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</si>
  <si>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</si>
  <si>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</si>
  <si>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</si>
  <si>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</si>
  <si>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</si>
  <si>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</si>
  <si>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</si>
  <si>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</si>
  <si>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</si>
  <si>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</si>
  <si>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</si>
  <si>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</si>
  <si>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</si>
  <si>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</si>
  <si>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</si>
  <si>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</si>
  <si>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</si>
  <si>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</si>
  <si>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</si>
  <si>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</si>
  <si>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</si>
  <si>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</si>
  <si>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</si>
  <si>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</si>
  <si>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</si>
  <si>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</si>
  <si>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</si>
  <si>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</si>
  <si>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</si>
  <si>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</si>
  <si>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</si>
  <si>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</si>
  <si>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</si>
  <si>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</si>
  <si>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</si>
  <si>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</si>
  <si>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</si>
  <si>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</si>
  <si>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</si>
  <si>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</si>
  <si>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</si>
  <si>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</si>
  <si>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</si>
  <si>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</si>
  <si>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</si>
  <si>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</si>
  <si>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</si>
  <si>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</si>
  <si>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</si>
  <si>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</si>
  <si>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</si>
  <si>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</si>
  <si>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</si>
  <si>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</si>
  <si>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</si>
  <si>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</si>
  <si>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</si>
  <si>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</si>
  <si>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</si>
  <si>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</si>
  <si>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</si>
  <si>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</si>
  <si>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</si>
  <si>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</si>
  <si>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</si>
  <si>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</si>
  <si>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</si>
  <si>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</si>
  <si>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</si>
  <si>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</si>
  <si>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</si>
  <si>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</si>
  <si>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</si>
  <si>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</si>
  <si>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</si>
  <si>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</si>
  <si>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</si>
  <si>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</si>
  <si>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</si>
  <si>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</si>
  <si>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</si>
  <si>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</si>
  <si>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</si>
  <si>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</si>
  <si>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</si>
  <si>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</si>
  <si>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</si>
  <si>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</si>
  <si>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</si>
  <si>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</si>
  <si>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</si>
  <si>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</si>
  <si>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</si>
  <si>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</si>
  <si>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</si>
  <si>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</si>
  <si>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</si>
  <si>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</si>
  <si>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</si>
  <si>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</si>
  <si>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</si>
  <si>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</si>
  <si>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</si>
  <si>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</si>
  <si>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</si>
  <si>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</si>
  <si>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</si>
  <si>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</si>
  <si>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</si>
  <si>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</si>
  <si>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</si>
  <si>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</si>
  <si>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</si>
  <si>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</si>
  <si>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</si>
  <si>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</si>
  <si>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</si>
  <si>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</si>
  <si>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</si>
  <si>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</si>
  <si>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</si>
  <si>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</si>
  <si>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</si>
  <si>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</si>
  <si>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</si>
  <si>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</si>
  <si>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</si>
  <si>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</si>
  <si>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</si>
  <si>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</si>
  <si>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</si>
  <si>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</si>
  <si>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</si>
  <si>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</si>
  <si>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</si>
  <si>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</si>
  <si>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</si>
  <si>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</si>
  <si>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</si>
  <si>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</si>
  <si>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</si>
  <si>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</si>
  <si>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</si>
  <si>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</si>
  <si>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</si>
  <si>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</si>
  <si>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</si>
  <si>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</si>
  <si>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</si>
  <si>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</si>
  <si>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</si>
  <si>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</si>
  <si>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</si>
  <si>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</si>
  <si>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</si>
  <si>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</si>
  <si>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</si>
  <si>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</si>
  <si>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</si>
  <si>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</si>
  <si>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</si>
  <si>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</si>
  <si>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</si>
  <si>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</si>
  <si>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</si>
  <si>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</si>
  <si>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</si>
  <si>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</si>
  <si>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</si>
  <si>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</si>
  <si>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</si>
  <si>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</si>
  <si>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</si>
  <si>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</si>
  <si>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</si>
  <si>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</si>
  <si>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</si>
  <si>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</si>
  <si>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</si>
  <si>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</si>
  <si>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</si>
  <si>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</si>
  <si>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</si>
  <si>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</si>
  <si>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</si>
  <si>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</si>
  <si>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</si>
  <si>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</si>
  <si>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</si>
  <si>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</si>
  <si>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</si>
  <si>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</si>
  <si>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</si>
  <si>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</si>
  <si>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</si>
  <si>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</si>
  <si>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</si>
  <si>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</si>
  <si>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</si>
  <si>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</si>
  <si>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</si>
  <si>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</si>
  <si>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</si>
  <si>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</si>
  <si>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</si>
  <si>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</si>
  <si>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</si>
  <si>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</si>
  <si>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</si>
  <si>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</si>
  <si>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</si>
  <si>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</si>
  <si>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</si>
  <si>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</si>
  <si>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</si>
  <si>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</si>
  <si>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</si>
  <si>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</si>
  <si>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</si>
  <si>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</si>
  <si>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</si>
  <si>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</si>
  <si>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</si>
  <si>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</si>
  <si>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</si>
  <si>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</si>
  <si>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</si>
  <si>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</si>
  <si>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</si>
  <si>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</si>
  <si>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</si>
  <si>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</si>
  <si>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</si>
  <si>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</si>
  <si>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</si>
  <si>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</si>
  <si>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</si>
  <si>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</si>
  <si>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</si>
  <si>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</si>
  <si>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</si>
  <si>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</si>
  <si>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</si>
  <si>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</si>
  <si>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</si>
  <si>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</si>
  <si>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</si>
  <si>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</si>
  <si>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</si>
  <si>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</si>
  <si>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</si>
  <si>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</si>
  <si>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</si>
  <si>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</si>
  <si>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</si>
  <si>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</si>
  <si>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</si>
  <si>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</si>
  <si>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</si>
  <si>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</si>
  <si>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</si>
  <si>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</si>
  <si>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</si>
  <si>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</si>
  <si>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</si>
  <si>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</si>
  <si>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</si>
  <si>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</si>
  <si>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</si>
  <si>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</si>
  <si>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</si>
  <si>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</si>
  <si>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</si>
  <si>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</si>
  <si>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</si>
  <si>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</si>
  <si>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</si>
  <si>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</si>
  <si>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</si>
  <si>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</si>
  <si>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</si>
  <si>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</si>
  <si>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</si>
  <si>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</si>
  <si>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</si>
  <si>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</si>
  <si>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</si>
  <si>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</si>
  <si>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</si>
  <si>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</si>
  <si>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</si>
  <si>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</si>
  <si>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</si>
  <si>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</si>
  <si>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</si>
  <si>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</si>
  <si>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</si>
  <si>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</si>
  <si>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</si>
  <si>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</si>
  <si>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</si>
  <si>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</si>
  <si>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</si>
  <si>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</si>
  <si>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</si>
  <si>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</si>
  <si>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</si>
  <si>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</si>
  <si>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</si>
  <si>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</si>
  <si>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</si>
  <si>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</si>
  <si>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</si>
  <si>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</si>
  <si>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</si>
  <si>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</si>
  <si>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</si>
  <si>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</si>
  <si>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</si>
  <si>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</si>
  <si>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</si>
  <si>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</si>
  <si>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</si>
  <si>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</si>
  <si>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</si>
  <si>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</si>
  <si>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</si>
  <si>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</si>
  <si>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</si>
  <si>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</si>
  <si>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</si>
  <si>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</si>
  <si>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</si>
  <si>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</si>
  <si>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</si>
  <si>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</si>
  <si>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</si>
  <si>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</si>
  <si>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</si>
  <si>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</si>
  <si>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</si>
  <si>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</si>
  <si>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</si>
  <si>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</si>
  <si>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</si>
  <si>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</si>
  <si>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</si>
  <si>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</si>
  <si>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</si>
  <si>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</si>
  <si>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</si>
  <si>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</si>
  <si>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</si>
  <si>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</si>
  <si>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</si>
  <si>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</si>
  <si>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</si>
  <si>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</si>
  <si>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</si>
  <si>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</si>
  <si>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</si>
  <si>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</si>
  <si>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</si>
  <si>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</si>
  <si>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</si>
  <si>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</si>
  <si>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</si>
  <si>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</si>
  <si>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</si>
  <si>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</si>
  <si>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</si>
  <si>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</si>
  <si>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</si>
  <si>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</si>
  <si>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</si>
  <si>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</si>
  <si>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</si>
  <si>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</si>
  <si>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</si>
  <si>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</si>
  <si>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</si>
  <si>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</si>
  <si>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</si>
  <si>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</si>
  <si>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</si>
  <si>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</si>
  <si>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</si>
  <si>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</si>
  <si>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</si>
  <si>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</si>
  <si>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</si>
  <si>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</si>
  <si>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</si>
  <si>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</si>
  <si>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</si>
  <si>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</si>
  <si>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</si>
  <si>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</si>
  <si>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</si>
  <si>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</si>
  <si>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</si>
  <si>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</si>
  <si>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</si>
  <si>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</si>
  <si>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</si>
  <si>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</si>
  <si>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</si>
  <si>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</si>
  <si>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</si>
  <si>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</si>
  <si>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</si>
  <si>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</si>
  <si>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</si>
  <si>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</si>
  <si>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</si>
  <si>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</si>
  <si>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</si>
  <si>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</si>
  <si>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</si>
  <si>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</si>
  <si>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</si>
  <si>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</si>
  <si>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</si>
  <si>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</si>
  <si>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</si>
  <si>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</si>
  <si>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</si>
  <si>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</si>
  <si>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</si>
  <si>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</si>
  <si>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</si>
  <si>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</si>
  <si>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</si>
  <si>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</si>
  <si>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</si>
  <si>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</si>
  <si>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</si>
  <si>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</si>
  <si>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</si>
  <si>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</si>
  <si>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</si>
  <si>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</si>
  <si>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</si>
  <si>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</si>
  <si>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</si>
  <si>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</si>
  <si>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</si>
  <si>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</si>
  <si>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</si>
  <si>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</si>
  <si>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</si>
  <si>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</si>
  <si>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</si>
  <si>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</si>
  <si>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</si>
  <si>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</si>
  <si>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</si>
  <si>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</si>
  <si>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</si>
  <si>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</si>
  <si>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</si>
  <si>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</si>
  <si>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</si>
  <si>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</si>
  <si>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</si>
  <si>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</si>
  <si>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</si>
  <si>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</si>
  <si>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</si>
  <si>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</si>
  <si>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</si>
  <si>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</si>
  <si>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</si>
  <si>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</si>
  <si>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</si>
  <si>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</si>
  <si>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</si>
  <si>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</si>
  <si>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</si>
  <si>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</si>
  <si>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</si>
  <si>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</si>
  <si>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</si>
  <si>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</si>
  <si>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</si>
  <si>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</si>
  <si>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</si>
  <si>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</si>
  <si>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</si>
  <si>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</si>
  <si>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</si>
  <si>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</si>
  <si>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</si>
  <si>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</si>
  <si>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</si>
  <si>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</si>
  <si>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</si>
  <si>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</si>
  <si>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</si>
  <si>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</si>
  <si>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</si>
  <si>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</si>
  <si>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</si>
  <si>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</si>
  <si>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</si>
  <si>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</si>
  <si>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</si>
  <si>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</si>
  <si>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</si>
  <si>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</si>
  <si>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</si>
  <si>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</si>
  <si>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</si>
  <si>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</si>
  <si>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</si>
  <si>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</si>
  <si>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</si>
  <si>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</si>
  <si>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</si>
  <si>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</si>
  <si>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</si>
  <si>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</si>
  <si>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</si>
  <si>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</si>
  <si>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</si>
  <si>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</si>
  <si>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</si>
  <si>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</si>
  <si>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</si>
  <si>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</si>
  <si>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</si>
  <si>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</si>
  <si>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</si>
  <si>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</si>
  <si>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</si>
  <si>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</si>
  <si>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</si>
  <si>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</si>
  <si>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</si>
  <si>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</si>
  <si>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</si>
  <si>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</si>
  <si>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</si>
  <si>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</si>
  <si>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</si>
  <si>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</si>
  <si>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</si>
  <si>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</si>
  <si>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</si>
  <si>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</si>
  <si>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</si>
  <si>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</si>
  <si>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</si>
  <si>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</si>
  <si>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</si>
  <si>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</si>
  <si>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</si>
  <si>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</si>
  <si>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</si>
  <si>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</si>
  <si>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</si>
  <si>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</si>
  <si>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</si>
  <si>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</si>
  <si>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</si>
  <si>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</si>
  <si>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</si>
  <si>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</si>
  <si>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</si>
  <si>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</si>
  <si>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</si>
  <si>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</si>
  <si>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</si>
  <si>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</si>
  <si>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</si>
  <si>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</si>
  <si>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</si>
  <si>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</si>
  <si>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</si>
  <si>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</si>
  <si>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</si>
  <si>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</si>
  <si>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</si>
  <si>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</si>
  <si>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</si>
  <si>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</si>
  <si>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</si>
  <si>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</si>
  <si>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</si>
  <si>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</si>
  <si>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</si>
  <si>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</si>
  <si>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</si>
  <si>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</si>
  <si>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</si>
  <si>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</si>
  <si>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</si>
  <si>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</si>
  <si>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</si>
  <si>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</si>
  <si>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</si>
  <si>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</si>
  <si>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</si>
  <si>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</si>
  <si>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</si>
  <si>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</si>
  <si>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</si>
  <si>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</si>
  <si>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</si>
  <si>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</si>
  <si>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</si>
  <si>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</si>
  <si>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</si>
  <si>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</si>
  <si>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</si>
  <si>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</si>
  <si>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</si>
  <si>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</si>
  <si>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</si>
  <si>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</si>
  <si>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</si>
  <si>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</si>
  <si>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</si>
  <si>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</si>
  <si>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</si>
  <si>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</si>
  <si>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</si>
  <si>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</si>
  <si>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</si>
  <si>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</si>
  <si>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</si>
  <si>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</si>
  <si>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</si>
  <si>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</si>
  <si>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</si>
  <si>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</si>
  <si>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</si>
  <si>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</si>
  <si>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</si>
  <si>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</si>
  <si>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</si>
  <si>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</si>
  <si>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</si>
  <si>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</si>
  <si>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</si>
  <si>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</si>
  <si>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</si>
  <si>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</si>
  <si>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</si>
  <si>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</si>
  <si>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</si>
  <si>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</si>
  <si>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</si>
  <si>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</si>
  <si>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</si>
  <si>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</si>
  <si>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</si>
  <si>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</si>
  <si>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</si>
  <si>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</si>
  <si>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</si>
  <si>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</si>
  <si>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</si>
  <si>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</si>
  <si>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</si>
  <si>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</si>
  <si>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</si>
  <si>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</si>
  <si>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</si>
  <si>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</si>
  <si>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</si>
  <si>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</si>
  <si>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</si>
  <si>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</si>
  <si>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</si>
  <si>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</si>
  <si>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</si>
  <si>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</si>
  <si>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</si>
  <si>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</si>
  <si>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</si>
  <si>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</si>
  <si>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</si>
  <si>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</si>
  <si>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</si>
  <si>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</si>
  <si>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</si>
  <si>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</si>
  <si>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</si>
  <si>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</si>
  <si>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</si>
  <si>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</si>
  <si>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</si>
  <si>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</si>
  <si>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</si>
  <si>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</si>
  <si>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</si>
  <si>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</si>
  <si>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</si>
  <si>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</si>
  <si>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</si>
  <si>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</si>
  <si>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</si>
  <si>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</si>
  <si>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</si>
  <si>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</si>
  <si>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</si>
  <si>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</si>
  <si>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</si>
  <si>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</si>
  <si>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</si>
  <si>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</si>
  <si>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</si>
  <si>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</si>
  <si>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</si>
  <si>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</si>
  <si>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</si>
  <si>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</si>
  <si>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</si>
  <si>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</si>
  <si>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</si>
  <si>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</si>
  <si>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</si>
  <si>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</si>
  <si>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</si>
  <si>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</si>
  <si>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</si>
  <si>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</si>
  <si>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</si>
  <si>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</si>
  <si>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</si>
  <si>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</si>
  <si>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</si>
  <si>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</si>
  <si>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</si>
  <si>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</si>
  <si>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</si>
  <si>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</si>
  <si>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</si>
  <si>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</si>
  <si>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</si>
  <si>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</si>
  <si>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</si>
  <si>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</si>
  <si>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</si>
  <si>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</si>
  <si>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</si>
  <si>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</si>
  <si>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</si>
  <si>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</si>
  <si>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</si>
  <si>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</si>
  <si>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</si>
  <si>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</si>
  <si>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</si>
  <si>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</si>
  <si>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</si>
  <si>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</si>
  <si>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</si>
  <si>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</si>
  <si>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</si>
  <si>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</si>
  <si>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</si>
  <si>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</si>
  <si>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</si>
  <si>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</si>
  <si>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</si>
  <si>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</si>
  <si>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</si>
  <si>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</si>
  <si>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</si>
  <si>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</si>
  <si>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</si>
  <si>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</si>
  <si>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</si>
  <si>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</si>
  <si>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</si>
  <si>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</si>
  <si>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</si>
  <si>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</si>
  <si>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</si>
  <si>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</si>
  <si>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</si>
  <si>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</si>
  <si>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</si>
  <si>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</si>
  <si>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</si>
  <si>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</si>
  <si>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</si>
  <si>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</si>
  <si>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</si>
  <si>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</si>
  <si>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</si>
  <si>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</si>
  <si>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</si>
  <si>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</si>
  <si>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</si>
  <si>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</si>
  <si>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</si>
  <si>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</si>
  <si>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</si>
  <si>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</si>
  <si>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</si>
  <si>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</si>
  <si>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</si>
  <si>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</si>
  <si>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</si>
  <si>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</si>
  <si>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</si>
  <si>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</si>
  <si>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</si>
  <si>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</si>
  <si>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</si>
  <si>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</si>
  <si>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</si>
  <si>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</si>
  <si>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</si>
  <si>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</si>
  <si>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</si>
  <si>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</si>
  <si>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</si>
  <si>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</si>
  <si>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</si>
  <si>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</si>
  <si>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</si>
  <si>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</si>
  <si>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</si>
  <si>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</si>
  <si>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</si>
  <si>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</si>
  <si>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</si>
  <si>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</si>
  <si>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</si>
  <si>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</si>
  <si>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</si>
  <si>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</si>
  <si>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</si>
  <si>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</si>
  <si>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</si>
  <si>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</si>
  <si>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</si>
  <si>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</si>
  <si>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</si>
  <si>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</si>
  <si>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</si>
  <si>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</si>
  <si>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</si>
  <si>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</si>
  <si>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</si>
  <si>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</si>
  <si>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</si>
  <si>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</si>
  <si>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</si>
  <si>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</si>
  <si>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</si>
  <si>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</si>
  <si>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</si>
  <si>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</si>
  <si>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</si>
  <si>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</si>
  <si>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</si>
  <si>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</si>
  <si>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</si>
  <si>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</si>
  <si>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</si>
  <si>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</si>
  <si>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</si>
  <si>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</si>
  <si>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</si>
  <si>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</si>
  <si>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</si>
  <si>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</si>
  <si>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</si>
  <si>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</si>
  <si>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</si>
  <si>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</si>
  <si>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</si>
  <si>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</si>
  <si>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</si>
  <si>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</si>
  <si>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</si>
  <si>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</si>
  <si>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</si>
  <si>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</si>
  <si>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</si>
  <si>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</si>
  <si>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</si>
  <si>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</si>
  <si>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</si>
  <si>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</si>
  <si>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</si>
  <si>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</si>
  <si>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</si>
  <si>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</si>
  <si>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</si>
  <si>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</si>
  <si>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</si>
  <si>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</si>
  <si>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</si>
  <si>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</si>
  <si>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</si>
  <si>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</si>
  <si>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</si>
  <si>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</si>
  <si>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</si>
  <si>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</si>
  <si>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</si>
  <si>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</si>
  <si>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</si>
  <si>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</si>
  <si>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</si>
  <si>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</si>
  <si>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</si>
  <si>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</si>
  <si>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</si>
  <si>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</si>
  <si>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</si>
  <si>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</si>
  <si>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</si>
  <si>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</si>
  <si>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</si>
  <si>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</si>
  <si>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</si>
  <si>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</si>
  <si>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</si>
  <si>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</si>
  <si>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</si>
  <si>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</si>
  <si>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</si>
  <si>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</si>
  <si>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</si>
  <si>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</si>
  <si>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</si>
  <si>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</si>
  <si>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</si>
  <si>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</si>
  <si>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</si>
  <si>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</si>
  <si>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</si>
  <si>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</si>
  <si>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</si>
  <si>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</si>
  <si>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</si>
  <si>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</si>
  <si>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</si>
  <si>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</si>
  <si>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</si>
  <si>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</si>
  <si>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</si>
  <si>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</si>
  <si>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</si>
  <si>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</si>
  <si>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</si>
  <si>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</si>
  <si>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</si>
  <si>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</si>
  <si>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</si>
  <si>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</si>
  <si>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</si>
  <si>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</si>
  <si>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</si>
  <si>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</si>
  <si>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</si>
  <si>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</si>
  <si>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</si>
  <si>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</si>
  <si>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</si>
  <si>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</si>
  <si>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</si>
  <si>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</si>
  <si>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</si>
  <si>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</si>
  <si>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</si>
  <si>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</si>
  <si>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</si>
  <si>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</si>
  <si>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</si>
  <si>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</si>
  <si>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</si>
  <si>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</si>
  <si>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</si>
  <si>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</si>
  <si>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</si>
  <si>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</si>
  <si>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</si>
  <si>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</si>
  <si>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</si>
  <si>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</si>
  <si>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</si>
  <si>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</si>
  <si>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</si>
  <si>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</si>
  <si>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</si>
  <si>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</si>
  <si>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</si>
  <si>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</si>
  <si>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</si>
  <si>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</si>
  <si>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</si>
  <si>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</si>
  <si>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</si>
  <si>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</si>
  <si>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</si>
  <si>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</si>
  <si>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</si>
  <si>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</si>
  <si>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</si>
  <si>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</si>
  <si>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</si>
  <si>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</si>
  <si>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</si>
  <si>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</si>
  <si>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</si>
  <si>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</si>
  <si>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</si>
  <si>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</si>
  <si>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</si>
  <si>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</si>
  <si>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</si>
  <si>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</si>
  <si>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</si>
  <si>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</si>
  <si>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</si>
  <si>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</si>
  <si>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</si>
  <si>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</si>
  <si>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</si>
  <si>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</si>
  <si>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</si>
  <si>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</si>
  <si>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</si>
  <si>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</si>
  <si>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</si>
  <si>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</si>
  <si>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</si>
  <si>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</si>
  <si>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</si>
  <si>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</si>
  <si>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</si>
  <si>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</si>
  <si>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</si>
  <si>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</si>
  <si>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</si>
  <si>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</si>
  <si>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</si>
  <si>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</si>
  <si>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</si>
  <si>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</si>
  <si>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</si>
  <si>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</si>
  <si>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</si>
  <si>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</si>
  <si>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</si>
  <si>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</si>
  <si>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</si>
  <si>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</si>
  <si>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</si>
  <si>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</si>
  <si>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</si>
  <si>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</si>
  <si>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</si>
  <si>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</si>
  <si>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</si>
  <si>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</si>
  <si>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</si>
  <si>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</si>
  <si>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</si>
  <si>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</si>
  <si>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</si>
  <si>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</si>
  <si>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</si>
  <si>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</si>
  <si>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</si>
  <si>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</si>
  <si>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</si>
  <si>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</si>
  <si>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</si>
  <si>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</si>
  <si>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</si>
  <si>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</si>
  <si>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</si>
  <si>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</si>
  <si>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</si>
  <si>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</si>
  <si>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</si>
  <si>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</si>
  <si>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</si>
  <si>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</si>
  <si>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</si>
  <si>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</si>
  <si>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</si>
  <si>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</si>
  <si>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</si>
  <si>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</si>
  <si>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</si>
  <si>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</si>
  <si>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</si>
  <si>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</si>
  <si>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</si>
  <si>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</si>
  <si>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</si>
  <si>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</si>
  <si>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</si>
  <si>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</si>
  <si>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</si>
  <si>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</si>
  <si>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</si>
  <si>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</si>
  <si>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</si>
  <si>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</si>
  <si>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</si>
  <si>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</si>
  <si>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</si>
  <si>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</si>
  <si>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</si>
  <si>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</si>
  <si>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</si>
  <si>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</si>
  <si>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</si>
  <si>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</si>
  <si>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</si>
  <si>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</si>
  <si>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</si>
  <si>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</si>
  <si>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</si>
  <si>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</si>
  <si>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</si>
  <si>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</si>
  <si>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</si>
  <si>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</si>
  <si>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</si>
  <si>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</si>
  <si>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</si>
  <si>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</si>
  <si>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</si>
  <si>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</si>
  <si>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</si>
  <si>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</si>
  <si>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</si>
  <si>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</si>
  <si>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</si>
  <si>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</si>
  <si>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</si>
  <si>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</si>
  <si>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</si>
  <si>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</si>
  <si>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</si>
  <si>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</si>
  <si>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</si>
  <si>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</si>
  <si>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</si>
  <si>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</si>
  <si>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</si>
  <si>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</si>
  <si>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</si>
  <si>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</si>
  <si>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</si>
  <si>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</si>
  <si>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</si>
  <si>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</si>
  <si>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</si>
  <si>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</si>
  <si>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</si>
  <si>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</si>
  <si>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</si>
  <si>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</si>
  <si>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</si>
  <si>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</si>
  <si>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</si>
  <si>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</si>
  <si>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</si>
  <si>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</si>
  <si>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</si>
  <si>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</si>
  <si>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</si>
  <si>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</si>
  <si>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</si>
  <si>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</si>
  <si>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</si>
  <si>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</si>
  <si>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</si>
  <si>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</si>
  <si>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</si>
  <si>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</si>
  <si>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</si>
  <si>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</si>
  <si>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</si>
  <si>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</si>
  <si>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</si>
  <si>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</si>
  <si>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</si>
  <si>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</si>
  <si>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</si>
  <si>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</si>
  <si>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</si>
  <si>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</si>
  <si>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</si>
  <si>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</si>
  <si>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</si>
  <si>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</si>
  <si>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</si>
  <si>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</si>
  <si>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</si>
  <si>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</si>
  <si>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</si>
  <si>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</si>
  <si>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</si>
  <si>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</si>
  <si>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</si>
  <si>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</si>
  <si>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</si>
  <si>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</si>
  <si>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</si>
  <si>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</si>
  <si>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</si>
  <si>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</si>
  <si>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</si>
  <si>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</si>
  <si>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</si>
  <si>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</si>
  <si>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</si>
  <si>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</si>
  <si>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</si>
  <si>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</si>
  <si>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</si>
  <si>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</si>
  <si>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</si>
  <si>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</si>
  <si>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</si>
  <si>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</si>
  <si>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</si>
  <si>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</si>
  <si>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</si>
  <si>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</si>
  <si>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</si>
  <si>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</si>
  <si>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</si>
  <si>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</si>
  <si>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</si>
  <si>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</si>
  <si>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</si>
  <si>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</si>
  <si>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</si>
  <si>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</si>
  <si>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</si>
  <si>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</si>
  <si>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</si>
  <si>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</si>
  <si>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</si>
  <si>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</si>
  <si>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</si>
  <si>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</si>
  <si>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</si>
  <si>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</si>
  <si>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</si>
  <si>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</si>
  <si>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</si>
  <si>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</si>
  <si>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</si>
  <si>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</si>
  <si>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</si>
  <si>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</si>
  <si>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</si>
  <si>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</si>
  <si>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</si>
  <si>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</si>
  <si>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</si>
  <si>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</si>
  <si>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</si>
  <si>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</si>
  <si>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</si>
  <si>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</si>
  <si>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</si>
  <si>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</si>
  <si>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</si>
  <si>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</si>
  <si>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</si>
  <si>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</si>
  <si>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</si>
  <si>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</si>
  <si>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</si>
  <si>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</si>
  <si>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</si>
  <si>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</si>
  <si>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</si>
  <si>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</si>
  <si>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</si>
  <si>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</si>
  <si>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</si>
  <si>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</si>
  <si>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</si>
  <si>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</si>
  <si>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</si>
  <si>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</si>
  <si>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</si>
  <si>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</si>
  <si>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</si>
  <si>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</si>
  <si>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</si>
  <si>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</si>
  <si>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</si>
  <si>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</si>
  <si>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</si>
  <si>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</si>
  <si>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</si>
  <si>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</si>
  <si>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</si>
  <si>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</si>
  <si>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</si>
  <si>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</si>
  <si>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</si>
  <si>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</si>
  <si>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</si>
  <si>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</si>
  <si>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</si>
  <si>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</si>
  <si>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</si>
  <si>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</si>
  <si>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</si>
  <si>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</si>
  <si>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</si>
  <si>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</si>
  <si>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</si>
  <si>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</si>
  <si>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</si>
  <si>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</si>
  <si>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</si>
  <si>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</si>
  <si>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</si>
  <si>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</si>
  <si>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</si>
  <si>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</si>
  <si>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</si>
  <si>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</si>
  <si>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</si>
  <si>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</si>
  <si>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</si>
  <si>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</si>
  <si>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</si>
  <si>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</si>
  <si>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</si>
  <si>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</si>
  <si>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</si>
  <si>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</si>
  <si>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</si>
  <si>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</si>
  <si>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</si>
  <si>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</si>
  <si>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</si>
  <si>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</si>
  <si>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</si>
  <si>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</si>
  <si>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</si>
  <si>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</si>
  <si>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</si>
  <si>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</si>
  <si>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</si>
  <si>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</si>
  <si>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</si>
  <si>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</si>
  <si>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</si>
  <si>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</si>
  <si>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</si>
  <si>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</si>
  <si>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</si>
  <si>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</si>
  <si>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</si>
  <si>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</si>
  <si>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</si>
  <si>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</si>
  <si>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</si>
  <si>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</si>
  <si>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</si>
  <si>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</si>
  <si>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</si>
  <si>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</si>
  <si>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</si>
  <si>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</si>
  <si>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</si>
  <si>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</si>
  <si>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</si>
  <si>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</si>
  <si>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</si>
  <si>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</si>
  <si>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</si>
  <si>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</si>
  <si>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</si>
  <si>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</si>
  <si>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</si>
  <si>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</si>
  <si>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</si>
  <si>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</si>
  <si>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</si>
  <si>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</si>
  <si>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</si>
  <si>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</si>
  <si>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</si>
  <si>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</si>
  <si>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</si>
  <si>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</si>
  <si>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</si>
  <si>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</si>
  <si>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</si>
  <si>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</si>
  <si>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</si>
  <si>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</si>
  <si>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</si>
  <si>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</si>
  <si>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</si>
  <si>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</si>
  <si>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</si>
  <si>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</si>
  <si>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</si>
  <si>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</si>
  <si>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</si>
  <si>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</si>
  <si>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</si>
  <si>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</si>
  <si>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</si>
  <si>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</si>
  <si>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</si>
  <si>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</si>
  <si>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</si>
  <si>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</si>
  <si>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</si>
  <si>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</si>
  <si>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</si>
  <si>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</si>
  <si>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</si>
  <si>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</si>
  <si>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</si>
  <si>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</si>
  <si>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</si>
  <si>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</si>
  <si>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</si>
  <si>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</si>
  <si>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</si>
  <si>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</si>
  <si>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</si>
  <si>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</si>
  <si>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</si>
  <si>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</si>
  <si>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</si>
  <si>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</si>
  <si>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</si>
  <si>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</si>
  <si>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</si>
  <si>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</si>
  <si>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</si>
  <si>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</si>
  <si>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</si>
  <si>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</si>
  <si>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</si>
  <si>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</si>
  <si>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</si>
  <si>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</si>
  <si>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</si>
  <si>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</si>
  <si>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</si>
  <si>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</si>
  <si>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</si>
  <si>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</si>
  <si>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</si>
  <si>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</si>
  <si>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</si>
  <si>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</si>
  <si>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</si>
  <si>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</si>
  <si>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</si>
  <si>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</si>
  <si>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</si>
  <si>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</si>
  <si>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</si>
  <si>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</si>
  <si>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</si>
  <si>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</si>
  <si>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</si>
  <si>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</si>
  <si>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</si>
  <si>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</si>
  <si>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</si>
  <si>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</si>
  <si>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</si>
  <si>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</si>
  <si>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</si>
  <si>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</si>
  <si>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</si>
  <si>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</si>
  <si>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</si>
  <si>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</si>
  <si>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</si>
  <si>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</si>
  <si>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</si>
  <si>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</si>
  <si>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</si>
  <si>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</si>
  <si>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</si>
  <si>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</si>
  <si>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</si>
  <si>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</si>
  <si>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</si>
  <si>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</si>
  <si>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</si>
  <si>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</si>
  <si>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</si>
  <si>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</si>
  <si>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</si>
  <si>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</si>
  <si>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</si>
  <si>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</si>
  <si>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</si>
  <si>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</si>
  <si>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</si>
  <si>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</si>
  <si>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</si>
  <si>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</si>
  <si>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</si>
  <si>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</si>
  <si>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</si>
  <si>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</si>
  <si>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</si>
  <si>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</si>
  <si>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</si>
  <si>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</si>
  <si>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</si>
  <si>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</si>
  <si>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</si>
  <si>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</si>
  <si>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</si>
  <si>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</si>
  <si>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</si>
  <si>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</si>
  <si>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</si>
  <si>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</si>
  <si>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</si>
  <si>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</si>
  <si>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</si>
  <si>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</si>
  <si>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</si>
  <si>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</si>
  <si>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</si>
  <si>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</si>
  <si>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</si>
  <si>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</si>
  <si>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</si>
  <si>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</si>
  <si>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</si>
  <si>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</si>
  <si>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</si>
  <si>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</si>
  <si>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</si>
  <si>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</si>
  <si>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</si>
  <si>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</si>
  <si>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</si>
  <si>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</si>
  <si>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</si>
  <si>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</si>
  <si>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</si>
  <si>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</si>
  <si>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</si>
  <si>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</si>
  <si>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</si>
  <si>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</si>
  <si>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</si>
  <si>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</si>
  <si>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</si>
  <si>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</si>
  <si>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</si>
  <si>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</si>
  <si>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</si>
  <si>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</si>
  <si>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</si>
  <si>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</si>
  <si>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</si>
  <si>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</si>
  <si>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</si>
  <si>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</si>
  <si>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</si>
  <si>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</si>
  <si>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</si>
  <si>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</si>
  <si>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</si>
  <si>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</si>
  <si>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</si>
  <si>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</si>
  <si>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</si>
  <si>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</si>
  <si>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</si>
  <si>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</si>
  <si>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</si>
  <si>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</si>
  <si>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</si>
  <si>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</si>
  <si>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</si>
  <si>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</si>
  <si>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</si>
  <si>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</si>
  <si>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</si>
  <si>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</si>
  <si>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</si>
  <si>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</si>
  <si>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</si>
  <si>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</si>
  <si>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</si>
  <si>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</si>
  <si>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</si>
  <si>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</si>
  <si>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</si>
  <si>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</si>
  <si>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</si>
  <si>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</si>
  <si>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</si>
  <si>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</si>
  <si>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</si>
  <si>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</si>
  <si>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</si>
  <si>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</si>
  <si>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</si>
  <si>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</si>
  <si>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</si>
  <si>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</si>
  <si>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</si>
  <si>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</si>
  <si>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</si>
  <si>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</si>
  <si>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</si>
  <si>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</si>
  <si>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</si>
  <si>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</si>
  <si>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</si>
  <si>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</si>
  <si>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</si>
  <si>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</si>
  <si>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</si>
  <si>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</si>
  <si>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</si>
  <si>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</si>
  <si>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</si>
  <si>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</si>
  <si>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</si>
  <si>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</si>
  <si>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</si>
  <si>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</si>
  <si>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</si>
  <si>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</si>
  <si>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</si>
  <si>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</si>
  <si>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</si>
  <si>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</si>
  <si>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</si>
  <si>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</si>
  <si>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</si>
  <si>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</si>
  <si>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</si>
  <si>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</si>
  <si>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</si>
  <si>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</si>
  <si>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</si>
  <si>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</si>
  <si>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</si>
  <si>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</si>
  <si>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</si>
  <si>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</si>
  <si>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</si>
  <si>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</si>
  <si>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</si>
  <si>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</si>
  <si>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</si>
  <si>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</si>
  <si>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</si>
  <si>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</si>
  <si>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</si>
  <si>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</si>
  <si>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</si>
  <si>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</si>
  <si>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</si>
  <si>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</si>
  <si>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</si>
  <si>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</si>
  <si>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</si>
  <si>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</si>
  <si>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</si>
  <si>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</si>
  <si>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</si>
  <si>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</si>
  <si>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</si>
  <si>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</si>
  <si>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</si>
  <si>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</si>
  <si>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</si>
  <si>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</si>
  <si>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</si>
  <si>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</si>
  <si>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</si>
  <si>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</si>
  <si>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</si>
  <si>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</si>
  <si>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</si>
  <si>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</si>
  <si>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</si>
  <si>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</si>
  <si>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</si>
  <si>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</si>
  <si>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</si>
  <si>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</si>
  <si>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</si>
  <si>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</si>
  <si>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</si>
  <si>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</si>
  <si>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</si>
  <si>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</si>
  <si>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</si>
  <si>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</si>
  <si>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</si>
  <si>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</si>
  <si>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</si>
  <si>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</si>
  <si>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</si>
  <si>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</si>
  <si>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</si>
  <si>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</si>
  <si>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</si>
  <si>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</si>
  <si>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</si>
  <si>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</si>
  <si>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</si>
  <si>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</si>
  <si>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</si>
  <si>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</si>
  <si>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</si>
  <si>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</si>
  <si>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</si>
  <si>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</si>
  <si>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</si>
  <si>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</si>
  <si>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</si>
  <si>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</si>
  <si>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</si>
  <si>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</si>
  <si>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</si>
  <si>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</si>
  <si>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</si>
  <si>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</si>
  <si>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</si>
  <si>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</si>
  <si>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</si>
  <si>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</si>
  <si>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</si>
  <si>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</si>
  <si>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</si>
  <si>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</si>
  <si>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</si>
  <si>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</si>
  <si>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</si>
  <si>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</si>
  <si>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</si>
  <si>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</si>
  <si>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</si>
  <si>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</si>
  <si>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</si>
  <si>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</si>
  <si>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</si>
  <si>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</si>
  <si>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</si>
  <si>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</si>
  <si>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</si>
  <si>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</si>
  <si>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</si>
  <si>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</si>
  <si>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</si>
  <si>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</si>
  <si>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</si>
  <si>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</si>
  <si>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</si>
  <si>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</si>
  <si>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</si>
  <si>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</si>
  <si>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</si>
  <si>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</si>
  <si>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</si>
  <si>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</si>
  <si>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</si>
  <si>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</si>
  <si>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</si>
  <si>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</si>
  <si>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</si>
  <si>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</si>
  <si>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</si>
  <si>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</si>
  <si>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</si>
  <si>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</si>
  <si>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</si>
  <si>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</si>
  <si>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</si>
  <si>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</si>
  <si>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</si>
  <si>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</si>
  <si>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</si>
  <si>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</si>
  <si>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</si>
  <si>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</si>
  <si>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</si>
  <si>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</si>
  <si>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</si>
  <si>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</si>
  <si>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</si>
  <si>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</si>
  <si>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</si>
  <si>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</si>
  <si>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</si>
  <si>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</si>
  <si>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</si>
  <si>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</si>
  <si>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</si>
  <si>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</si>
  <si>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</si>
  <si>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</si>
  <si>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</si>
  <si>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</si>
  <si>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</si>
  <si>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</si>
  <si>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</si>
  <si>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</si>
  <si>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</si>
  <si>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</si>
  <si>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</si>
  <si>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</si>
  <si>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</si>
  <si>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</si>
  <si>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</si>
  <si>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</si>
  <si>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</si>
  <si>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</si>
  <si>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</si>
  <si>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</si>
  <si>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</si>
  <si>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</si>
  <si>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</si>
  <si>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</si>
  <si>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</si>
  <si>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</si>
  <si>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</si>
  <si>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</si>
  <si>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</si>
  <si>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</si>
  <si>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</si>
  <si>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</si>
  <si>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</si>
  <si>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</si>
  <si>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</si>
  <si>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</si>
  <si>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</si>
  <si>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</si>
  <si>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</si>
  <si>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</si>
  <si>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</si>
  <si>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</si>
  <si>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</si>
  <si>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</si>
  <si>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</si>
  <si>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</si>
  <si>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</si>
  <si>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</si>
  <si>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</si>
  <si>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</si>
  <si>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</si>
  <si>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</si>
  <si>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</si>
  <si>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</si>
  <si>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</si>
  <si>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</si>
  <si>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</si>
  <si>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</si>
  <si>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</si>
  <si>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</si>
  <si>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</si>
  <si>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</si>
  <si>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</si>
  <si>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</si>
  <si>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</si>
  <si>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</si>
  <si>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</si>
  <si>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</si>
  <si>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</si>
  <si>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</si>
  <si>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</si>
  <si>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</si>
  <si>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</si>
  <si>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</si>
  <si>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</si>
  <si>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</si>
  <si>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</si>
  <si>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</si>
  <si>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</si>
  <si>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</si>
  <si>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</si>
  <si>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</si>
  <si>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</si>
  <si>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</si>
  <si>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</si>
  <si>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</si>
  <si>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</si>
  <si>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</si>
  <si>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</si>
  <si>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</si>
  <si>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</si>
  <si>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</si>
  <si>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</si>
  <si>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</si>
  <si>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</si>
  <si>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</si>
  <si>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</si>
  <si>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</si>
  <si>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</si>
  <si>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</si>
  <si>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</si>
  <si>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</si>
  <si>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</si>
  <si>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</si>
  <si>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</si>
  <si>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</si>
  <si>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</si>
  <si>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</si>
  <si>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</si>
  <si>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</si>
  <si>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</si>
  <si>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</si>
  <si>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</si>
  <si>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</si>
  <si>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</si>
  <si>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</si>
  <si>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</si>
  <si>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</si>
  <si>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</si>
  <si>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</si>
  <si>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</si>
  <si>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</si>
  <si>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</si>
  <si>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</si>
  <si>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</si>
  <si>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</si>
  <si>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</si>
  <si>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</si>
  <si>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</si>
  <si>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</si>
  <si>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</si>
  <si>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</si>
  <si>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</si>
  <si>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</si>
  <si>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</si>
  <si>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</si>
  <si>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</si>
  <si>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</si>
  <si>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</si>
  <si>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</si>
  <si>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</si>
  <si>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</si>
  <si>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</si>
  <si>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</si>
  <si>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</si>
  <si>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</si>
  <si>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</si>
  <si>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</si>
  <si>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</si>
  <si>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</si>
  <si>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</si>
  <si>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</si>
  <si>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</si>
  <si>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</si>
  <si>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</si>
  <si>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</si>
  <si>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</si>
  <si>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</si>
  <si>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</si>
  <si>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</si>
  <si>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</si>
  <si>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</si>
  <si>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</si>
  <si>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</si>
  <si>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</si>
  <si>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</si>
  <si>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</si>
  <si>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</si>
  <si>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</si>
  <si>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</si>
  <si>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</si>
  <si>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</si>
  <si>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</si>
  <si>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</si>
  <si>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</si>
  <si>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</si>
  <si>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</si>
  <si>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</si>
  <si>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</si>
  <si>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</si>
  <si>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</si>
  <si>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</si>
  <si>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</si>
  <si>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</si>
  <si>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</si>
  <si>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</si>
  <si>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</si>
  <si>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</si>
  <si>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</si>
  <si>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</si>
  <si>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</si>
  <si>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</si>
  <si>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</si>
  <si>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</si>
  <si>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</si>
  <si>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</si>
  <si>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</si>
  <si>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</si>
  <si>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</si>
  <si>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</si>
  <si>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</si>
  <si>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</si>
  <si>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</si>
  <si>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</si>
  <si>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</si>
  <si>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</si>
  <si>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</si>
  <si>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</si>
  <si>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</si>
  <si>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</si>
  <si>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</si>
  <si>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</si>
  <si>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</si>
  <si>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</si>
  <si>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</si>
  <si>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</si>
  <si>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</si>
  <si>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</si>
  <si>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</si>
  <si>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</si>
  <si>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</si>
  <si>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</si>
  <si>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</si>
  <si>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</si>
  <si>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</si>
  <si>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</si>
  <si>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</si>
  <si>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</si>
  <si>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</si>
  <si>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</si>
  <si>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</si>
  <si>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</si>
  <si>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</si>
  <si>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</si>
  <si>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</si>
  <si>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</si>
  <si>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</si>
  <si>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</si>
  <si>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</si>
  <si>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</si>
  <si>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</si>
  <si>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</si>
  <si>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</si>
  <si>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</si>
  <si>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</si>
  <si>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</si>
  <si>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</si>
  <si>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</si>
  <si>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</si>
  <si>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</si>
  <si>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</si>
  <si>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</si>
  <si>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</si>
  <si>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</si>
  <si>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</si>
  <si>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</si>
  <si>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</si>
  <si>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</si>
  <si>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</si>
  <si>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</si>
  <si>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</si>
  <si>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</si>
  <si>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</si>
  <si>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</si>
  <si>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</si>
  <si>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</si>
  <si>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</si>
  <si>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</si>
  <si>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</si>
  <si>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</si>
  <si>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</si>
  <si>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</si>
  <si>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</si>
  <si>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</si>
  <si>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</si>
  <si>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</si>
  <si>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</si>
  <si>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</si>
  <si>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</si>
  <si>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</si>
  <si>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</si>
  <si>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</si>
  <si>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</si>
  <si>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</si>
  <si>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</si>
  <si>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</si>
  <si>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</si>
  <si>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</si>
  <si>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</si>
  <si>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</si>
  <si>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</si>
  <si>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</si>
  <si>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</si>
  <si>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</si>
  <si>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</si>
  <si>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</si>
  <si>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</si>
  <si>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</si>
  <si>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</si>
  <si>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</si>
  <si>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</si>
  <si>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</si>
  <si>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</si>
  <si>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</si>
  <si>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</si>
  <si>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</si>
  <si>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</si>
  <si>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</si>
  <si>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</si>
  <si>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</si>
  <si>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</si>
  <si>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</si>
  <si>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</si>
  <si>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</si>
  <si>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</si>
  <si>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</si>
  <si>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</si>
  <si>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</si>
  <si>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</si>
  <si>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</si>
  <si>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</si>
  <si>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</si>
  <si>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</si>
  <si>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</si>
  <si>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</si>
  <si>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</si>
  <si>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</si>
  <si>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</si>
  <si>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</si>
  <si>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</si>
  <si>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</si>
  <si>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</si>
  <si>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</si>
  <si>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</si>
  <si>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</si>
  <si>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</si>
  <si>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</si>
  <si>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</si>
  <si>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</si>
  <si>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</si>
  <si>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</si>
  <si>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</si>
  <si>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</si>
  <si>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</si>
  <si>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</si>
  <si>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</si>
  <si>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</si>
  <si>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</si>
  <si>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</si>
  <si>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</si>
  <si>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</si>
  <si>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</si>
  <si>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</si>
  <si>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</si>
  <si>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</si>
  <si>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</si>
  <si>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</si>
  <si>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</si>
  <si>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</si>
  <si>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</si>
  <si>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</si>
  <si>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</si>
  <si>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</si>
  <si>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</si>
  <si>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</si>
  <si>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</si>
  <si>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</si>
  <si>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</si>
  <si>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</si>
  <si>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</si>
  <si>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</si>
  <si>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</si>
  <si>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</si>
  <si>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</si>
  <si>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</si>
  <si>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</si>
  <si>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</si>
  <si>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</si>
  <si>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</si>
  <si>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</si>
  <si>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</si>
  <si>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</si>
  <si>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</si>
  <si>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</si>
  <si>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</si>
  <si>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</si>
  <si>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</si>
  <si>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</si>
  <si>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</si>
  <si>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</si>
  <si>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</si>
  <si>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</si>
  <si>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</si>
  <si>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</si>
  <si>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</si>
  <si>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</si>
  <si>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</si>
  <si>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</si>
  <si>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</si>
  <si>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</si>
  <si>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</si>
  <si>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</si>
  <si>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</si>
  <si>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</si>
  <si>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</si>
  <si>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</si>
  <si>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</si>
  <si>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</si>
  <si>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</si>
  <si>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</si>
  <si>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</si>
  <si>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</si>
  <si>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</si>
  <si>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</si>
  <si>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</si>
  <si>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</si>
  <si>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</si>
  <si>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</si>
  <si>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</si>
  <si>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</si>
  <si>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</si>
  <si>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</si>
  <si>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</si>
  <si>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</si>
  <si>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</si>
  <si>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</si>
  <si>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</si>
  <si>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</si>
  <si>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</si>
  <si>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</si>
  <si>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</si>
  <si>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</si>
  <si>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</si>
  <si>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</si>
  <si>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</si>
  <si>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</si>
  <si>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</si>
  <si>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</si>
  <si>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</si>
  <si>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</si>
  <si>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</si>
  <si>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</si>
  <si>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</si>
  <si>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</si>
  <si>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</si>
  <si>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</si>
  <si>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</si>
  <si>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</si>
  <si>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</si>
  <si>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</si>
  <si>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</si>
  <si>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</si>
  <si>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</si>
  <si>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</si>
  <si>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</si>
  <si>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</si>
  <si>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</si>
  <si>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</si>
  <si>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</si>
  <si>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</si>
  <si>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</si>
  <si>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</si>
  <si>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</si>
  <si>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</si>
  <si>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</si>
  <si>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</si>
  <si>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</si>
  <si>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</si>
  <si>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</si>
  <si>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</si>
  <si>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</si>
  <si>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</si>
  <si>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</si>
  <si>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</si>
  <si>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</si>
  <si>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</si>
  <si>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</si>
  <si>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</si>
  <si>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</si>
  <si>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</si>
  <si>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</si>
  <si>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</si>
  <si>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</si>
  <si>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</si>
  <si>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</si>
  <si>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</si>
  <si>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</si>
  <si>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</si>
  <si>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</si>
  <si>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</si>
  <si>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</si>
  <si>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</si>
  <si>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</si>
  <si>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</si>
  <si>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</si>
  <si>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</si>
  <si>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</si>
  <si>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</si>
  <si>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</si>
  <si>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</si>
  <si>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</si>
  <si>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</si>
  <si>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</si>
  <si>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</si>
  <si>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</si>
  <si>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</si>
  <si>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</si>
  <si>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</si>
  <si>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</si>
  <si>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</si>
  <si>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</si>
  <si>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</si>
  <si>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</si>
  <si>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</si>
  <si>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</si>
  <si>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</si>
  <si>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</si>
  <si>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</si>
  <si>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</si>
  <si>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</si>
  <si>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</si>
  <si>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</si>
  <si>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</si>
  <si>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</si>
  <si>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</si>
  <si>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</si>
  <si>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</si>
  <si>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</si>
  <si>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</si>
  <si>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</si>
  <si>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</si>
  <si>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</si>
  <si>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</si>
  <si>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</si>
  <si>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</si>
  <si>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</si>
  <si>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</si>
  <si>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</si>
  <si>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</si>
  <si>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</si>
  <si>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</si>
  <si>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</si>
  <si>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</si>
  <si>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</si>
  <si>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</si>
  <si>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</si>
  <si>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</si>
  <si>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</si>
  <si>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</si>
  <si>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</si>
  <si>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</si>
  <si>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</si>
  <si>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</si>
  <si>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</si>
  <si>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</si>
  <si>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</si>
  <si>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</si>
  <si>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</si>
  <si>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</si>
  <si>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</si>
  <si>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</si>
  <si>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</si>
  <si>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</si>
  <si>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</si>
  <si>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</si>
  <si>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</si>
  <si>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</si>
  <si>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</si>
  <si>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</si>
  <si>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</si>
  <si>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</si>
  <si>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</si>
  <si>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</si>
  <si>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</si>
  <si>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</si>
  <si>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</si>
  <si>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</si>
  <si>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</si>
  <si>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</si>
  <si>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</si>
  <si>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</si>
  <si>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</si>
  <si>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</si>
  <si>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</si>
  <si>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</si>
  <si>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</si>
  <si>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</si>
  <si>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</si>
  <si>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</si>
  <si>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</si>
  <si>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</si>
  <si>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</si>
  <si>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</si>
  <si>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</si>
  <si>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</si>
  <si>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</si>
  <si>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</si>
  <si>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</si>
  <si>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</si>
  <si>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</si>
  <si>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</si>
  <si>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</si>
  <si>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</si>
  <si>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</si>
  <si>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</si>
  <si>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</si>
  <si>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</si>
  <si>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</si>
  <si>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</si>
  <si>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</si>
  <si>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</si>
  <si>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</si>
  <si>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</si>
  <si>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</si>
  <si>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</si>
  <si>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</si>
  <si>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</si>
  <si>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</si>
  <si>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</si>
  <si>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</si>
  <si>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</si>
  <si>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</si>
  <si>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</si>
  <si>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</si>
  <si>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</si>
  <si>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</si>
  <si>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</si>
  <si>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</si>
  <si>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</si>
  <si>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</si>
  <si>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</si>
  <si>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</si>
  <si>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</si>
  <si>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</si>
  <si>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</si>
  <si>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</si>
  <si>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</si>
  <si>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</si>
  <si>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</si>
  <si>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</si>
  <si>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</si>
  <si>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</si>
  <si>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</si>
  <si>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</si>
  <si>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</si>
  <si>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</si>
  <si>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</si>
  <si>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</si>
  <si>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</si>
  <si>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</si>
  <si>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</si>
  <si>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</si>
  <si>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</si>
  <si>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</si>
  <si>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</si>
  <si>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</si>
  <si>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</si>
  <si>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</si>
  <si>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</si>
  <si>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</si>
  <si>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</si>
  <si>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</si>
  <si>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</si>
  <si>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</si>
  <si>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</si>
  <si>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</si>
  <si>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</si>
  <si>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</si>
  <si>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</si>
  <si>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</si>
  <si>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</si>
  <si>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</si>
  <si>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</si>
  <si>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</si>
  <si>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</si>
  <si>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</si>
  <si>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</si>
  <si>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</si>
  <si>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</si>
  <si>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</si>
  <si>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</si>
  <si>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</si>
  <si>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</si>
  <si>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</si>
  <si>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</si>
  <si>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</si>
  <si>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</si>
  <si>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</si>
  <si>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</si>
  <si>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</si>
  <si>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</si>
  <si>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</si>
  <si>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</si>
  <si>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</si>
  <si>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</si>
  <si>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</si>
  <si>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</si>
  <si>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</si>
  <si>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</si>
  <si>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</si>
  <si>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</si>
  <si>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</si>
  <si>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</si>
  <si>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</si>
  <si>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</si>
  <si>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</si>
  <si>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</si>
  <si>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</si>
  <si>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</si>
  <si>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</si>
  <si>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</si>
  <si>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</si>
  <si>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</si>
  <si>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</si>
  <si>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</si>
  <si>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</si>
  <si>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</si>
  <si>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</si>
  <si>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</si>
  <si>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</si>
  <si>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</si>
  <si>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</si>
  <si>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</si>
  <si>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</si>
  <si>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</si>
  <si>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</si>
  <si>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</si>
  <si>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</si>
  <si>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</si>
  <si>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</si>
  <si>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</si>
  <si>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</si>
  <si>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</si>
  <si>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</si>
  <si>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</si>
  <si>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</si>
  <si>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</si>
  <si>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</si>
  <si>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</si>
  <si>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</si>
  <si>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</si>
  <si>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</si>
  <si>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</si>
  <si>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</si>
  <si>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</si>
  <si>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</si>
  <si>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</si>
  <si>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</si>
  <si>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</si>
  <si>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</si>
  <si>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</si>
  <si>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</si>
  <si>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</si>
  <si>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</si>
  <si>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</si>
  <si>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</si>
  <si>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</si>
  <si>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</si>
  <si>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</si>
  <si>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</si>
  <si>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</si>
  <si>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</si>
  <si>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</si>
  <si>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</si>
  <si>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</si>
  <si>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</si>
  <si>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</si>
  <si>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</si>
  <si>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</si>
  <si>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</si>
  <si>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</si>
  <si>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</si>
  <si>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</si>
  <si>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</si>
  <si>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</si>
  <si>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</si>
  <si>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</si>
  <si>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</si>
  <si>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</si>
  <si>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</si>
  <si>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</si>
  <si>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</si>
  <si>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</si>
  <si>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</si>
  <si>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</si>
  <si>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</si>
  <si>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</si>
  <si>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</si>
  <si>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</si>
  <si>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</si>
  <si>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</si>
  <si>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</si>
  <si>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</si>
  <si>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</si>
  <si>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</si>
  <si>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</si>
  <si>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</si>
  <si>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</si>
  <si>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</si>
  <si>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</si>
  <si>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</si>
  <si>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</si>
  <si>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</si>
  <si>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</si>
  <si>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</si>
  <si>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</si>
  <si>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</si>
  <si>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</si>
  <si>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</si>
  <si>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</si>
  <si>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</si>
  <si>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</si>
  <si>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</si>
  <si>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</si>
  <si>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</si>
  <si>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</si>
  <si>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</si>
  <si>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</si>
  <si>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</si>
  <si>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</si>
  <si>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</si>
  <si>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</si>
  <si>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</si>
  <si>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</si>
  <si>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</si>
  <si>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</si>
  <si>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</si>
  <si>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</si>
  <si>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</si>
  <si>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</si>
  <si>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</si>
  <si>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</si>
  <si>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</si>
  <si>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</si>
  <si>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</si>
  <si>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</si>
  <si>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</si>
  <si>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</si>
  <si>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</si>
  <si>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</si>
  <si>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</si>
  <si>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</si>
  <si>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</si>
  <si>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</si>
  <si>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</si>
  <si>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</si>
  <si>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</si>
  <si>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</si>
  <si>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</si>
  <si>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</si>
  <si>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</si>
  <si>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</si>
  <si>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</si>
  <si>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</si>
  <si>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</si>
  <si>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</si>
  <si>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</si>
  <si>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</si>
  <si>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</si>
  <si>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</si>
  <si>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</si>
  <si>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</si>
  <si>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</si>
  <si>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</si>
  <si>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</si>
  <si>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</si>
  <si>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</si>
  <si>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</si>
  <si>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</si>
  <si>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</si>
  <si>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</si>
  <si>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</si>
  <si>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</si>
  <si>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</si>
  <si>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</si>
  <si>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</si>
  <si>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</si>
  <si>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</si>
  <si>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</si>
  <si>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</si>
  <si>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</si>
  <si>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</si>
  <si>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</si>
  <si>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</si>
  <si>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</si>
  <si>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</si>
  <si>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</si>
  <si>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</si>
  <si>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</si>
  <si>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</si>
  <si>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</si>
  <si>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</si>
  <si>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</si>
  <si>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</si>
  <si>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</si>
  <si>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</si>
  <si>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</si>
  <si>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</si>
  <si>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</si>
  <si>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</si>
  <si>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</si>
  <si>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</si>
  <si>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</si>
  <si>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</si>
  <si>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</si>
  <si>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</si>
  <si>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</si>
  <si>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</si>
  <si>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</si>
  <si>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</si>
  <si>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</si>
  <si>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</si>
  <si>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</si>
  <si>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</si>
  <si>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</si>
  <si>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</si>
  <si>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</si>
  <si>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</si>
  <si>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</si>
  <si>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</si>
  <si>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</si>
  <si>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</si>
  <si>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</si>
  <si>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</si>
  <si>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</si>
  <si>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</si>
  <si>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</si>
  <si>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</si>
  <si>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</si>
  <si>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</si>
  <si>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</si>
  <si>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</si>
  <si>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</si>
  <si>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</si>
  <si>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</si>
  <si>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</si>
  <si>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</si>
  <si>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</si>
  <si>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</si>
  <si>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</si>
  <si>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</si>
  <si>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</si>
  <si>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</si>
  <si>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</si>
  <si>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</si>
  <si>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</si>
  <si>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</si>
  <si>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</si>
  <si>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</si>
  <si>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</si>
  <si>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</si>
  <si>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</si>
  <si>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</si>
  <si>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</si>
  <si>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</si>
  <si>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</si>
  <si>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</si>
  <si>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</si>
  <si>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</si>
  <si>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</si>
  <si>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</si>
  <si>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</si>
  <si>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</si>
  <si>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</si>
  <si>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</si>
  <si>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</si>
  <si>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</si>
  <si>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</si>
  <si>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</si>
  <si>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</si>
  <si>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</si>
  <si>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</si>
  <si>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</si>
  <si>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</si>
  <si>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</si>
  <si>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</si>
  <si>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</si>
  <si>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</si>
  <si>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</si>
  <si>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</si>
  <si>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</si>
  <si>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</si>
  <si>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</si>
  <si>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</si>
  <si>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</si>
  <si>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</si>
  <si>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</si>
  <si>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</si>
  <si>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</si>
  <si>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</si>
  <si>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</si>
  <si>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</si>
  <si>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</si>
  <si>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</si>
  <si>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</si>
  <si>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</si>
  <si>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</si>
  <si>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</si>
  <si>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</si>
  <si>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</si>
  <si>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</si>
  <si>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</si>
  <si>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</si>
  <si>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</si>
  <si>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</si>
  <si>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</si>
  <si>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</si>
  <si>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</si>
  <si>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</si>
  <si>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</si>
  <si>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</si>
  <si>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</si>
  <si>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</si>
  <si>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</si>
  <si>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</si>
  <si>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</si>
  <si>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</si>
  <si>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</si>
  <si>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</si>
  <si>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</si>
  <si>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</si>
  <si>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</si>
  <si>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</si>
  <si>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</si>
  <si>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</si>
  <si>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</si>
  <si>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</si>
  <si>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</si>
  <si>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</si>
  <si>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</si>
  <si>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</si>
  <si>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</si>
  <si>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</si>
  <si>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</si>
  <si>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</si>
  <si>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</si>
  <si>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</si>
  <si>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</si>
  <si>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</si>
  <si>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</si>
  <si>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</si>
  <si>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</si>
  <si>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</si>
  <si>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</si>
  <si>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</si>
  <si>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</si>
  <si>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</si>
  <si>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</si>
  <si>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</si>
  <si>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</si>
  <si>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</si>
  <si>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</si>
  <si>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</si>
  <si>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</si>
  <si>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</si>
  <si>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</si>
  <si>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</si>
  <si>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</si>
  <si>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</si>
  <si>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</si>
  <si>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</si>
  <si>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</si>
  <si>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</si>
  <si>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</si>
  <si>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</si>
  <si>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</si>
  <si>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</si>
  <si>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</si>
  <si>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</si>
  <si>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</si>
  <si>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</si>
  <si>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</si>
  <si>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</si>
  <si>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</si>
  <si>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</si>
  <si>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</si>
  <si>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</si>
  <si>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</si>
  <si>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</si>
  <si>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</si>
  <si>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</si>
  <si>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</si>
  <si>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</si>
  <si>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</si>
  <si>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</si>
  <si>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</si>
  <si>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</si>
  <si>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</si>
  <si>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</si>
  <si>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</si>
  <si>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</si>
  <si>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</si>
  <si>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</si>
  <si>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</si>
  <si>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</si>
  <si>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</si>
  <si>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</si>
  <si>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</si>
  <si>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</si>
  <si>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</si>
  <si>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</si>
  <si>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</si>
  <si>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</si>
  <si>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</si>
  <si>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</si>
  <si>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</si>
  <si>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</si>
  <si>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</si>
  <si>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</si>
  <si>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</si>
  <si>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</si>
  <si>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</si>
  <si>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</si>
  <si>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</si>
  <si>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</si>
  <si>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</si>
  <si>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</si>
  <si>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</si>
  <si>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</si>
  <si>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</si>
  <si>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</si>
  <si>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</si>
  <si>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</si>
  <si>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</si>
  <si>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</si>
  <si>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</si>
  <si>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</si>
  <si>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</si>
  <si>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</si>
  <si>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</si>
  <si>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</si>
  <si>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</si>
  <si>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</si>
  <si>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</si>
  <si>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</si>
  <si>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</si>
  <si>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</si>
  <si>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</si>
  <si>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</si>
  <si>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</si>
  <si>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</si>
  <si>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</si>
  <si>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</si>
  <si>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</si>
  <si>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</si>
  <si>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</si>
  <si>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</si>
  <si>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</si>
  <si>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</si>
  <si>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</si>
  <si>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</si>
  <si>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</si>
  <si>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</si>
  <si>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</si>
  <si>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</si>
  <si>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</si>
  <si>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</si>
  <si>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</si>
  <si>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</si>
  <si>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</si>
  <si>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</si>
  <si>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</si>
  <si>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</si>
  <si>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</si>
  <si>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</si>
  <si>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</si>
  <si>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</si>
  <si>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</si>
  <si>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</si>
  <si>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</si>
  <si>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</si>
  <si>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</si>
  <si>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</si>
  <si>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</si>
  <si>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</si>
  <si>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</si>
  <si>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</si>
  <si>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</si>
  <si>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</si>
  <si>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</si>
  <si>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</si>
  <si>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</si>
  <si>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</si>
  <si>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</si>
  <si>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</si>
  <si>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</si>
  <si>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</si>
  <si>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</si>
  <si>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</si>
  <si>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</si>
  <si>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</si>
  <si>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</si>
  <si>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</si>
  <si>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</si>
  <si>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</si>
  <si>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</si>
  <si>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</si>
  <si>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</si>
  <si>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</si>
  <si>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</si>
  <si>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</si>
  <si>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</si>
  <si>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</si>
  <si>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</si>
  <si>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</si>
  <si>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</si>
  <si>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</si>
  <si>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</si>
  <si>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</si>
  <si>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</si>
  <si>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</si>
  <si>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</si>
  <si>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</si>
  <si>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</si>
  <si>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</si>
  <si>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</si>
  <si>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</si>
  <si>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</si>
  <si>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</si>
  <si>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</si>
  <si>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</si>
  <si>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</si>
  <si>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</si>
  <si>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</si>
  <si>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</si>
  <si>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</si>
  <si>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</si>
  <si>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</si>
  <si>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</si>
  <si>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</si>
  <si>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</si>
  <si>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</si>
  <si>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</si>
  <si>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</si>
  <si>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</si>
  <si>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</si>
  <si>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</si>
  <si>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</si>
  <si>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</si>
  <si>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</si>
  <si>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</si>
  <si>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</si>
  <si>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</si>
  <si>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</si>
  <si>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</si>
  <si>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</si>
  <si>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</si>
  <si>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</si>
  <si>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</si>
  <si>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</si>
  <si>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</si>
  <si>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</si>
  <si>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</si>
  <si>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</si>
  <si>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</si>
  <si>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</si>
  <si>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</si>
  <si>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</si>
  <si>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</si>
  <si>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</si>
  <si>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</si>
  <si>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</si>
  <si>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</si>
  <si>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</si>
  <si>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</si>
  <si>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</si>
  <si>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</si>
  <si>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</si>
  <si>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</si>
  <si>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</si>
  <si>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</si>
  <si>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</si>
  <si>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</si>
  <si>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</si>
  <si>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</si>
  <si>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</si>
  <si>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</si>
  <si>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</si>
  <si>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</si>
  <si>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</si>
  <si>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</si>
  <si>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</si>
  <si>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</si>
  <si>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</si>
  <si>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</si>
  <si>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</si>
  <si>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</si>
  <si>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</si>
  <si>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</si>
  <si>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</si>
  <si>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</si>
  <si>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</si>
  <si>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</si>
  <si>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</si>
  <si>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</si>
  <si>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</si>
  <si>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</si>
  <si>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</si>
  <si>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</si>
  <si>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</si>
  <si>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</si>
  <si>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</si>
  <si>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</si>
  <si>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</si>
  <si>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</si>
  <si>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</si>
  <si>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</si>
  <si>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</si>
  <si>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</si>
  <si>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</si>
  <si>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</si>
  <si>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</si>
  <si>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</si>
  <si>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</si>
  <si>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</si>
  <si>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</si>
  <si>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</si>
  <si>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</si>
  <si>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</si>
  <si>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</si>
  <si>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</si>
  <si>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</si>
  <si>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</si>
  <si>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</si>
  <si>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</si>
  <si>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</si>
  <si>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</si>
  <si>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</si>
  <si>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</si>
  <si>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</si>
  <si>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</si>
  <si>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</si>
  <si>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</si>
  <si>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</si>
  <si>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</si>
  <si>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</si>
  <si>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</si>
  <si>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</si>
  <si>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</si>
  <si>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</si>
  <si>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</si>
  <si>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</si>
  <si>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</si>
  <si>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</si>
  <si>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</si>
  <si>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</si>
  <si>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</si>
  <si>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</si>
  <si>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</si>
  <si>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</si>
  <si>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</si>
  <si>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</si>
  <si>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</si>
  <si>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</si>
  <si>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</si>
  <si>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</si>
  <si>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</si>
  <si>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</si>
  <si>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</si>
  <si>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</si>
  <si>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</si>
  <si>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</si>
  <si>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</si>
  <si>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</si>
  <si>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</si>
  <si>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</si>
  <si>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</si>
  <si>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</si>
  <si>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</si>
  <si>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</si>
  <si>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</si>
  <si>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</si>
  <si>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</si>
  <si>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</si>
  <si>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</si>
  <si>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</si>
  <si>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</si>
  <si>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</si>
  <si>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</si>
  <si>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</si>
  <si>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</si>
  <si>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</si>
  <si>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</si>
  <si>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</si>
  <si>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</si>
  <si>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</si>
  <si>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</si>
  <si>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</si>
  <si>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</si>
  <si>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</si>
  <si>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</si>
  <si>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</si>
  <si>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</si>
  <si>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</si>
  <si>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</si>
  <si>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</si>
  <si>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</si>
  <si>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</si>
  <si>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</si>
  <si>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</si>
  <si>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</si>
  <si>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</si>
  <si>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</si>
  <si>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</si>
  <si>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</si>
  <si>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</si>
  <si>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</si>
  <si>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</si>
  <si>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</si>
  <si>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</si>
  <si>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</si>
  <si>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</si>
  <si>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</si>
  <si>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</si>
  <si>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</si>
  <si>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</si>
  <si>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</si>
  <si>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</si>
  <si>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</si>
  <si>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</si>
  <si>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</si>
  <si>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</si>
  <si>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</si>
  <si>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</si>
  <si>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</si>
  <si>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</si>
  <si>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</si>
  <si>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</si>
  <si>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</si>
  <si>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</si>
  <si>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</si>
  <si>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</si>
  <si>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</si>
  <si>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</si>
  <si>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</si>
  <si>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</si>
  <si>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</si>
  <si>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</si>
  <si>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</si>
  <si>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</si>
  <si>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</si>
  <si>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</si>
  <si>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</si>
  <si>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</si>
  <si>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</si>
  <si>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</si>
  <si>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</si>
  <si>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</si>
  <si>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</si>
  <si>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</si>
  <si>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</si>
  <si>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</si>
  <si>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</si>
  <si>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</si>
  <si>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</si>
  <si>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</si>
  <si>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</si>
  <si>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</si>
  <si>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</si>
  <si>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</si>
  <si>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</si>
  <si>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</si>
  <si>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</si>
  <si>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</si>
  <si>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</si>
  <si>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</si>
  <si>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</si>
  <si>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</si>
  <si>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</si>
  <si>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</si>
  <si>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</si>
  <si>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</si>
  <si>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</si>
  <si>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</si>
  <si>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</si>
  <si>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</si>
  <si>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</si>
  <si>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</si>
  <si>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</si>
  <si>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</si>
  <si>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</si>
  <si>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</si>
  <si>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</si>
  <si>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</si>
  <si>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</si>
  <si>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</si>
  <si>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</si>
  <si>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</si>
  <si>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</si>
  <si>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</si>
  <si>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</si>
  <si>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</si>
  <si>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</si>
  <si>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</si>
  <si>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</si>
  <si>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</si>
  <si>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</si>
  <si>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</si>
  <si>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</si>
  <si>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</si>
  <si>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</si>
  <si>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</si>
  <si>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</si>
  <si>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</si>
  <si>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</si>
  <si>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</si>
  <si>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</si>
  <si>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</si>
  <si>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</si>
  <si>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</si>
  <si>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</si>
  <si>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</si>
  <si>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</si>
  <si>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</si>
  <si>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</si>
  <si>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</si>
  <si>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</si>
  <si>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</si>
  <si>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</si>
  <si>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</si>
  <si>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</si>
  <si>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</si>
  <si>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</si>
  <si>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</si>
  <si>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</si>
  <si>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</si>
  <si>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</si>
  <si>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</si>
  <si>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</si>
  <si>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</si>
  <si>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</si>
  <si>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</si>
  <si>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</si>
  <si>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</si>
  <si>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</si>
  <si>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</si>
  <si>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</si>
  <si>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</si>
  <si>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</si>
  <si>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</si>
  <si>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</si>
  <si>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</si>
  <si>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</si>
  <si>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</si>
  <si>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</si>
  <si>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</si>
  <si>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</si>
  <si>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</si>
  <si>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</si>
  <si>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</si>
  <si>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</si>
  <si>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</si>
  <si>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</si>
  <si>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</si>
  <si>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</si>
  <si>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</si>
  <si>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</si>
  <si>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</si>
  <si>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</si>
  <si>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</si>
  <si>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</si>
  <si>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</si>
  <si>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</si>
  <si>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</si>
  <si>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</si>
  <si>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</si>
  <si>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</si>
  <si>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</si>
  <si>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</si>
  <si>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</si>
  <si>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</si>
  <si>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</si>
  <si>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</si>
  <si>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</si>
  <si>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</si>
  <si>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</si>
  <si>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</si>
  <si>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</si>
  <si>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</si>
  <si>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</si>
  <si>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</si>
  <si>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</si>
  <si>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</si>
  <si>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</si>
  <si>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</si>
  <si>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</si>
  <si>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</si>
  <si>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</si>
  <si>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</si>
  <si>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</si>
  <si>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</si>
  <si>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</si>
  <si>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</si>
  <si>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</si>
  <si>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</si>
  <si>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</si>
  <si>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</si>
  <si>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</si>
  <si>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</si>
  <si>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</si>
  <si>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</si>
  <si>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</si>
  <si>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</si>
  <si>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</si>
  <si>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</si>
  <si>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</si>
  <si>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</si>
  <si>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</si>
  <si>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</si>
  <si>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</si>
  <si>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</si>
  <si>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</si>
  <si>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</si>
  <si>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</si>
  <si>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</si>
  <si>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</si>
  <si>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</si>
  <si>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</si>
  <si>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</si>
  <si>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</si>
  <si>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</si>
  <si>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</si>
  <si>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</si>
  <si>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</si>
  <si>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</si>
  <si>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</si>
  <si>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</si>
  <si>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</si>
  <si>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</si>
  <si>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</si>
  <si>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</si>
  <si>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</si>
  <si>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</si>
  <si>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</si>
  <si>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</si>
  <si>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</si>
  <si>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</si>
  <si>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</si>
  <si>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</si>
  <si>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</si>
  <si>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</si>
  <si>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</si>
  <si>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</si>
  <si>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</si>
  <si>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</si>
  <si>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</si>
  <si>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</si>
  <si>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</si>
  <si>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</si>
  <si>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</si>
  <si>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</si>
  <si>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</si>
  <si>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</si>
  <si>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</si>
  <si>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</si>
  <si>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</si>
  <si>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</si>
  <si>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</si>
  <si>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</si>
  <si>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</si>
  <si>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</si>
  <si>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</si>
  <si>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</si>
  <si>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</si>
  <si>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</si>
  <si>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</si>
  <si>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</si>
  <si>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</si>
  <si>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</si>
  <si>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</si>
  <si>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</si>
  <si>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</si>
  <si>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</si>
  <si>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</si>
  <si>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</si>
  <si>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</si>
  <si>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</si>
  <si>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</si>
  <si>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</si>
  <si>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</si>
  <si>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</si>
  <si>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</si>
  <si>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</si>
  <si>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</si>
  <si>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</si>
  <si>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</si>
  <si>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</si>
  <si>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</si>
  <si>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</si>
  <si>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</si>
  <si>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</si>
  <si>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</si>
  <si>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</si>
  <si>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</si>
  <si>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</si>
  <si>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</si>
  <si>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</si>
  <si>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</si>
  <si>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</si>
  <si>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</si>
  <si>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</si>
  <si>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</si>
  <si>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</si>
  <si>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</si>
  <si>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</si>
  <si>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</si>
  <si>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</si>
  <si>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</si>
  <si>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</si>
  <si>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</si>
  <si>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</si>
  <si>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</si>
  <si>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</si>
  <si>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</si>
  <si>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</si>
  <si>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</si>
  <si>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</si>
  <si>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</si>
  <si>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</si>
  <si>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</si>
  <si>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</si>
  <si>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</si>
  <si>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</si>
  <si>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</si>
  <si>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</si>
  <si>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</si>
  <si>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</si>
  <si>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</si>
  <si>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</si>
  <si>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</si>
  <si>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</si>
  <si>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</si>
  <si>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</si>
  <si>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</si>
  <si>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</si>
  <si>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</si>
  <si>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</si>
  <si>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</si>
  <si>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</si>
  <si>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</si>
  <si>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</si>
  <si>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</si>
  <si>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</si>
  <si>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</si>
  <si>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</si>
  <si>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</si>
  <si>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</si>
  <si>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</si>
  <si>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</si>
  <si>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</si>
  <si>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</si>
  <si>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</si>
  <si>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</si>
  <si>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</si>
  <si>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</si>
  <si>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</si>
  <si>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</si>
  <si>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</si>
  <si>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</si>
  <si>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</si>
  <si>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</si>
  <si>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</si>
  <si>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</si>
  <si>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</si>
  <si>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</si>
  <si>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</si>
  <si>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</si>
  <si>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</si>
  <si>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</si>
  <si>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</si>
  <si>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</si>
  <si>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</si>
  <si>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</si>
  <si>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</si>
  <si>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</si>
  <si>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</si>
  <si>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</si>
  <si>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</si>
  <si>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</si>
  <si>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</si>
  <si>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</si>
  <si>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</si>
  <si>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</si>
  <si>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</si>
  <si>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</si>
  <si>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</si>
  <si>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</si>
  <si>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</si>
  <si>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</si>
  <si>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</si>
  <si>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</si>
  <si>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</si>
  <si>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</si>
  <si>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</si>
  <si>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</si>
  <si>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</si>
  <si>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</si>
  <si>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</si>
  <si>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</si>
  <si>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</si>
  <si>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</si>
  <si>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</si>
  <si>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</si>
  <si>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</si>
  <si>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</si>
  <si>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</si>
  <si>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</si>
  <si>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</si>
  <si>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</si>
  <si>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</si>
  <si>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</si>
  <si>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</si>
  <si>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</si>
  <si>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</si>
  <si>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</si>
  <si>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</si>
  <si>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</si>
  <si>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</si>
  <si>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</si>
  <si>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</si>
  <si>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</si>
  <si>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</si>
  <si>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</si>
  <si>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</si>
  <si>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</si>
  <si>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</si>
  <si>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</si>
  <si>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</si>
  <si>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</si>
  <si>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</si>
  <si>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</si>
  <si>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</si>
  <si>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</si>
  <si>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</si>
  <si>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</si>
  <si>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</si>
  <si>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</si>
  <si>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</si>
  <si>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</si>
  <si>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</si>
  <si>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</si>
  <si>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</si>
  <si>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</si>
  <si>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</si>
  <si>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</si>
  <si>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</si>
  <si>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</si>
  <si>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</si>
  <si>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</si>
  <si>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</si>
  <si>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</si>
  <si>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</si>
  <si>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</si>
  <si>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</si>
  <si>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</si>
  <si>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</si>
  <si>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</si>
  <si>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</si>
  <si>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</si>
  <si>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</si>
  <si>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</si>
  <si>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</si>
  <si>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</si>
  <si>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</si>
  <si>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</si>
  <si>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</si>
  <si>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</si>
  <si>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</si>
  <si>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</si>
  <si>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</si>
  <si>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</si>
  <si>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</si>
  <si>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</si>
  <si>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</si>
  <si>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</si>
  <si>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</si>
  <si>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</si>
  <si>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</si>
  <si>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</si>
  <si>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</si>
  <si>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</si>
  <si>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</si>
  <si>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</si>
  <si>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</si>
  <si>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</si>
  <si>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</si>
  <si>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</si>
  <si>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</si>
  <si>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</si>
  <si>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</si>
  <si>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</si>
  <si>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</si>
  <si>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</si>
  <si>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</si>
  <si>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</si>
  <si>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</si>
  <si>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</si>
  <si>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</si>
  <si>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</si>
  <si>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</si>
  <si>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</si>
  <si>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</si>
  <si>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</si>
  <si>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</si>
  <si>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</si>
  <si>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</si>
  <si>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</si>
  <si>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</si>
  <si>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</si>
  <si>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</si>
  <si>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</si>
  <si>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</si>
  <si>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</si>
  <si>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</si>
  <si>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</si>
  <si>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</si>
  <si>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</si>
  <si>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</si>
  <si>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</si>
  <si>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</si>
  <si>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</si>
  <si>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</si>
  <si>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</si>
  <si>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</si>
  <si>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</si>
  <si>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</si>
  <si>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</si>
  <si>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</si>
  <si>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</si>
  <si>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</si>
  <si>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</si>
  <si>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</si>
  <si>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</si>
  <si>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</si>
  <si>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</si>
  <si>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</si>
  <si>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</si>
  <si>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</si>
  <si>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</si>
  <si>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</si>
  <si>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</si>
  <si>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</si>
  <si>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</si>
  <si>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</si>
  <si>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</si>
  <si>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</si>
  <si>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</si>
  <si>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</si>
  <si>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</si>
  <si>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</si>
  <si>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</si>
  <si>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</si>
  <si>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</si>
  <si>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</si>
  <si>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</si>
  <si>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</si>
  <si>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</si>
  <si>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</si>
  <si>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</si>
  <si>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</si>
  <si>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</si>
  <si>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</si>
  <si>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</si>
  <si>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</si>
  <si>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</si>
  <si>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</si>
  <si>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</si>
  <si>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</si>
  <si>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</si>
  <si>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</si>
  <si>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</si>
  <si>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</si>
  <si>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</si>
  <si>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</si>
  <si>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</si>
  <si>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</si>
  <si>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</si>
  <si>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</si>
  <si>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</si>
  <si>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</si>
  <si>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</si>
  <si>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</si>
  <si>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</si>
  <si>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</si>
  <si>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</si>
  <si>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</si>
  <si>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</si>
  <si>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</si>
  <si>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</si>
  <si>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</si>
  <si>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</si>
  <si>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</si>
  <si>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</si>
  <si>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</si>
  <si>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</si>
  <si>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</si>
  <si>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</si>
  <si>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</si>
  <si>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</si>
  <si>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</si>
  <si>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</si>
  <si>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</si>
  <si>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</si>
  <si>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</si>
  <si>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</si>
  <si>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</si>
  <si>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</si>
  <si>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</si>
  <si>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</si>
  <si>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</si>
  <si>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</si>
  <si>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</si>
  <si>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</si>
  <si>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</si>
  <si>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</si>
  <si>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</si>
  <si>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</si>
  <si>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</si>
  <si>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</si>
  <si>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</si>
  <si>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</si>
  <si>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</si>
  <si>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</si>
  <si>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</si>
  <si>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</si>
  <si>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</si>
  <si>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</si>
  <si>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</si>
  <si>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</si>
  <si>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</si>
  <si>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</si>
  <si>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</si>
  <si>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</si>
  <si>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</si>
  <si>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</si>
  <si>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</si>
  <si>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</si>
  <si>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</si>
  <si>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</si>
  <si>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</si>
  <si>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</si>
  <si>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</si>
  <si>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</si>
  <si>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</si>
  <si>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</si>
  <si>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</si>
  <si>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</si>
  <si>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</si>
  <si>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</si>
  <si>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</si>
  <si>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</si>
  <si>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</si>
  <si>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</si>
  <si>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</si>
  <si>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</si>
  <si>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</si>
  <si>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</si>
  <si>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</si>
  <si>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</si>
  <si>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</si>
  <si>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</si>
  <si>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</si>
  <si>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</si>
  <si>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</si>
  <si>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</si>
  <si>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</si>
  <si>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</si>
  <si>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</si>
  <si>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</si>
  <si>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</si>
  <si>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</si>
  <si>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</si>
  <si>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</si>
  <si>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</si>
  <si>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</si>
  <si>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</si>
  <si>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</si>
  <si>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</si>
  <si>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</si>
  <si>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</si>
  <si>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</si>
  <si>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</si>
  <si>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</si>
  <si>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</si>
  <si>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</si>
  <si>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</si>
  <si>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</si>
  <si>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</si>
  <si>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</si>
  <si>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</si>
  <si>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</si>
  <si>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</si>
  <si>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</si>
  <si>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</si>
  <si>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</si>
  <si>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</si>
  <si>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</si>
  <si>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</si>
  <si>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</si>
  <si>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</si>
  <si>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</si>
  <si>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</si>
  <si>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</si>
  <si>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</si>
  <si>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</si>
  <si>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</si>
  <si>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</si>
  <si>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</si>
  <si>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</si>
  <si>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</si>
  <si>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</si>
  <si>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</si>
  <si>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</si>
  <si>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</si>
  <si>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</si>
  <si>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</si>
  <si>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</si>
  <si>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</si>
  <si>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</si>
  <si>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</si>
  <si>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</si>
  <si>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</si>
  <si>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</si>
  <si>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</si>
  <si>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</si>
  <si>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</si>
  <si>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</si>
  <si>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</si>
  <si>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</si>
  <si>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</si>
  <si>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</si>
  <si>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</si>
  <si>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</si>
  <si>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</si>
  <si>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</si>
  <si>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</si>
  <si>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</si>
  <si>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</si>
  <si>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</si>
  <si>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</si>
  <si>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</si>
  <si>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</si>
  <si>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</si>
  <si>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</si>
  <si>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</si>
  <si>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</si>
  <si>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</si>
  <si>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</si>
  <si>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</si>
  <si>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</si>
  <si>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</si>
  <si>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</si>
  <si>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</si>
  <si>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</si>
  <si>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</si>
  <si>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</si>
  <si>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</si>
  <si>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</si>
  <si>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</si>
  <si>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</si>
  <si>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</si>
  <si>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</si>
  <si>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</si>
  <si>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</si>
  <si>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</si>
  <si>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</si>
  <si>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</si>
  <si>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</si>
  <si>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</si>
  <si>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</si>
  <si>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</si>
  <si>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</si>
  <si>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</si>
  <si>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</si>
  <si>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</si>
  <si>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</si>
  <si>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</si>
  <si>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</si>
  <si>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</si>
  <si>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</si>
  <si>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</si>
  <si>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</si>
  <si>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</si>
  <si>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</si>
  <si>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</si>
  <si>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</si>
  <si>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</si>
  <si>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</si>
  <si>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</si>
  <si>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</si>
  <si>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</si>
  <si>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</si>
  <si>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</si>
  <si>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</si>
  <si>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</si>
  <si>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</si>
  <si>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</si>
  <si>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</si>
  <si>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</si>
  <si>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</si>
  <si>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</si>
  <si>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</si>
  <si>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</si>
  <si>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</si>
  <si>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</si>
  <si>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</si>
  <si>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</si>
  <si>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</si>
  <si>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</si>
  <si>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</si>
  <si>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</si>
  <si>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</si>
  <si>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</si>
  <si>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</si>
  <si>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</si>
  <si>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</si>
  <si>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</si>
  <si>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</si>
  <si>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</si>
  <si>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</si>
  <si>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</si>
  <si>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</si>
  <si>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</si>
  <si>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</si>
  <si>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</si>
  <si>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</si>
  <si>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</si>
  <si>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</si>
  <si>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</si>
  <si>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</si>
  <si>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</si>
  <si>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</si>
  <si>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</si>
  <si>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</si>
  <si>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</si>
  <si>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</si>
  <si>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</si>
  <si>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</si>
  <si>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</si>
  <si>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</si>
  <si>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</si>
  <si>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</si>
  <si>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</si>
  <si>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</si>
  <si>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</si>
  <si>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</si>
  <si>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</si>
  <si>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</si>
  <si>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</si>
  <si>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</si>
  <si>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</si>
  <si>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</si>
  <si>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</si>
  <si>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</si>
  <si>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</si>
  <si>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</si>
  <si>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</si>
  <si>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</si>
  <si>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</si>
  <si>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</si>
  <si>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</si>
  <si>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</si>
  <si>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</si>
  <si>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</si>
  <si>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</si>
  <si>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</si>
  <si>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</si>
  <si>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</si>
  <si>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</si>
  <si>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</si>
  <si>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</si>
  <si>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</si>
  <si>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</si>
  <si>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</si>
  <si>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</si>
  <si>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</si>
  <si>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</si>
  <si>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</si>
  <si>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</si>
  <si>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</si>
  <si>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</si>
  <si>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</si>
  <si>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</si>
  <si>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</si>
  <si>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</si>
  <si>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</si>
  <si>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</si>
  <si>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</si>
  <si>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</si>
  <si>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</si>
  <si>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</si>
  <si>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</si>
  <si>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</si>
  <si>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</si>
  <si>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</si>
  <si>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</si>
  <si>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</si>
  <si>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</si>
  <si>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</si>
  <si>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</si>
  <si>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</si>
  <si>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</si>
  <si>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</si>
  <si>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</si>
  <si>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</si>
  <si>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</si>
  <si>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</si>
  <si>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</si>
  <si>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</si>
  <si>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</si>
  <si>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</si>
  <si>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</si>
  <si>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</si>
  <si>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</si>
  <si>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</si>
  <si>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</si>
  <si>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</si>
  <si>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</si>
  <si>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</si>
  <si>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</si>
  <si>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</si>
  <si>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</si>
  <si>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</si>
  <si>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</si>
  <si>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</si>
  <si>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</si>
  <si>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</si>
  <si>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</si>
  <si>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</si>
  <si>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</si>
  <si>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</si>
  <si>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</si>
  <si>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</si>
  <si>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</si>
  <si>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</si>
  <si>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</si>
  <si>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</si>
  <si>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</si>
  <si>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</si>
  <si>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</si>
  <si>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</si>
  <si>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</si>
  <si>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</si>
  <si>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</si>
  <si>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</si>
  <si>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</si>
  <si>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</si>
  <si>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</si>
  <si>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</si>
  <si>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</si>
  <si>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</si>
  <si>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</si>
  <si>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</si>
  <si>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</si>
  <si>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</si>
  <si>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</si>
  <si>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</si>
  <si>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</si>
  <si>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</si>
  <si>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</si>
  <si>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</si>
  <si>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</si>
  <si>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</si>
  <si>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</si>
  <si>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</si>
  <si>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</si>
  <si>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</si>
  <si>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</si>
  <si>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</si>
  <si>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</si>
  <si>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</si>
  <si>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</si>
  <si>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</si>
  <si>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</si>
  <si>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</si>
  <si>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</si>
  <si>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</si>
  <si>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</si>
  <si>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</si>
  <si>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</si>
  <si>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</si>
  <si>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</si>
  <si>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</si>
  <si>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</si>
  <si>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</si>
  <si>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</si>
  <si>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</si>
  <si>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</si>
  <si>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</si>
  <si>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</si>
  <si>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</si>
  <si>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</si>
  <si>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</si>
  <si>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</si>
  <si>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</si>
  <si>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</si>
  <si>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</si>
  <si>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</si>
  <si>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</si>
  <si>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</si>
  <si>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</si>
  <si>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</si>
  <si>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</si>
  <si>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</si>
  <si>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</si>
  <si>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</si>
  <si>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</si>
  <si>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</si>
  <si>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</si>
  <si>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</si>
  <si>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</si>
  <si>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</si>
  <si>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</si>
  <si>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</si>
  <si>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</si>
  <si>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</si>
  <si>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</si>
  <si>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</si>
  <si>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</si>
  <si>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</si>
  <si>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</si>
  <si>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</si>
  <si>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</si>
  <si>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</si>
  <si>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</si>
  <si>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</si>
  <si>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</si>
  <si>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</si>
  <si>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</si>
  <si>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</si>
  <si>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</si>
  <si>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</si>
  <si>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</si>
  <si>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</si>
  <si>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</si>
  <si>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</si>
  <si>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</si>
  <si>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</si>
  <si>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</si>
  <si>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</si>
  <si>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</si>
  <si>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</si>
  <si>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</si>
  <si>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</si>
  <si>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</si>
  <si>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</si>
  <si>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</si>
  <si>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</si>
  <si>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</si>
  <si>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</si>
  <si>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</si>
  <si>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</si>
  <si>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</si>
  <si>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</si>
  <si>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</si>
  <si>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</si>
  <si>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</si>
  <si>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</si>
  <si>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</si>
  <si>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</si>
  <si>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</si>
  <si>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</si>
  <si>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</si>
  <si>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</si>
  <si>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</si>
  <si>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</si>
  <si>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</si>
  <si>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</si>
  <si>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</si>
  <si>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</si>
  <si>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</si>
  <si>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</si>
  <si>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</si>
  <si>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</si>
  <si>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</si>
  <si>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</si>
  <si>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</si>
  <si>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</si>
  <si>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</si>
  <si>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</si>
  <si>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</si>
  <si>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</si>
  <si>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</si>
  <si>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</si>
  <si>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</si>
  <si>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</si>
  <si>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</si>
  <si>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</si>
  <si>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</si>
  <si>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</si>
  <si>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</si>
  <si>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</si>
  <si>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</si>
  <si>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</si>
  <si>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</si>
  <si>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</si>
  <si>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</si>
  <si>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</si>
  <si>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</si>
  <si>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</si>
  <si>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</si>
  <si>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</si>
  <si>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</si>
  <si>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</si>
  <si>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</si>
  <si>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</si>
  <si>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</si>
  <si>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</si>
  <si>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</si>
  <si>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</si>
  <si>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</si>
  <si>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</si>
  <si>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</si>
  <si>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</si>
  <si>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</si>
  <si>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</si>
  <si>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</si>
  <si>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</si>
  <si>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</si>
  <si>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</si>
  <si>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</si>
  <si>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</si>
  <si>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</si>
  <si>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</si>
  <si>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</si>
  <si>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</si>
  <si>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</si>
  <si>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</si>
  <si>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</si>
  <si>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</si>
  <si>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</si>
  <si>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</si>
  <si>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</si>
  <si>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</si>
  <si>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</si>
  <si>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</si>
  <si>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</si>
  <si>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</si>
  <si>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</si>
  <si>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</si>
  <si>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</si>
  <si>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</si>
  <si>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</si>
  <si>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</si>
  <si>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</si>
  <si>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</si>
  <si>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</si>
  <si>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</si>
  <si>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</si>
  <si>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</si>
  <si>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</si>
  <si>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</si>
  <si>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</si>
  <si>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</si>
  <si>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</si>
  <si>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</si>
  <si>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</si>
  <si>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</si>
  <si>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</si>
  <si>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</si>
  <si>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</si>
  <si>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</si>
  <si>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</si>
  <si>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</si>
  <si>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</si>
  <si>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</si>
  <si>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</si>
  <si>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</si>
  <si>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</si>
  <si>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</si>
  <si>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</si>
  <si>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</si>
  <si>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</si>
  <si>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</si>
  <si>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</si>
  <si>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</si>
  <si>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</si>
  <si>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</si>
  <si>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</si>
  <si>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</si>
  <si>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</si>
  <si>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</si>
  <si>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</si>
  <si>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</si>
  <si>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</si>
  <si>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</si>
  <si>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</si>
  <si>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</si>
  <si>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</si>
  <si>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</si>
  <si>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</si>
  <si>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</si>
  <si>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</si>
  <si>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</si>
  <si>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</si>
  <si>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</si>
  <si>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</si>
  <si>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</si>
  <si>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</si>
  <si>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</si>
  <si>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</si>
  <si>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</si>
  <si>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</si>
  <si>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</si>
  <si>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</si>
  <si>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</si>
  <si>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</si>
  <si>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</si>
  <si>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</si>
  <si>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</si>
  <si>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</si>
  <si>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</si>
  <si>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</si>
  <si>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</si>
  <si>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</si>
  <si>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</si>
  <si>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</si>
  <si>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</si>
  <si>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</si>
  <si>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</si>
  <si>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</si>
  <si>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</si>
  <si>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</si>
  <si>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</si>
  <si>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</si>
  <si>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</si>
  <si>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</si>
  <si>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</si>
  <si>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</si>
  <si>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</si>
  <si>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</si>
  <si>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</si>
  <si>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</si>
  <si>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</si>
  <si>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</si>
  <si>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</si>
  <si>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</si>
  <si>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</si>
  <si>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</si>
  <si>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</si>
  <si>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</si>
  <si>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</si>
  <si>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</si>
  <si>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</si>
  <si>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</si>
  <si>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</si>
  <si>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</si>
  <si>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</si>
  <si>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</si>
  <si>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</si>
  <si>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</si>
  <si>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</si>
  <si>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</si>
  <si>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</si>
  <si>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</si>
  <si>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</si>
  <si>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</si>
  <si>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</si>
  <si>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</si>
  <si>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</si>
  <si>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</si>
  <si>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</si>
  <si>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</si>
  <si>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</si>
  <si>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</si>
  <si>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</si>
  <si>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</si>
  <si>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</si>
  <si>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</si>
  <si>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</si>
  <si>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</si>
  <si>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</si>
  <si>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</si>
  <si>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</si>
  <si>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</si>
  <si>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</si>
  <si>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</si>
  <si>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</si>
  <si>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</si>
  <si>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</si>
  <si>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</si>
  <si>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</si>
  <si>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</si>
  <si>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</si>
  <si>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</si>
  <si>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</si>
  <si>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</si>
  <si>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</si>
  <si>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</si>
  <si>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</si>
  <si>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</si>
  <si>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</si>
  <si>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</si>
  <si>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</si>
  <si>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</si>
  <si>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</si>
  <si>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</si>
  <si>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</si>
  <si>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</si>
  <si>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</si>
  <si>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</si>
  <si>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</si>
  <si>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</si>
  <si>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</si>
  <si>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</si>
  <si>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</si>
  <si>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</si>
  <si>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</si>
  <si>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</si>
  <si>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</si>
  <si>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</si>
  <si>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</si>
  <si>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</si>
  <si>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</si>
  <si>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</si>
  <si>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</si>
  <si>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</si>
  <si>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</si>
  <si>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</si>
  <si>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</si>
  <si>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</si>
  <si>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</si>
  <si>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</si>
  <si>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</si>
  <si>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</si>
  <si>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</si>
  <si>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</si>
  <si>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</si>
  <si>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</si>
  <si>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</si>
  <si>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</si>
  <si>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</si>
  <si>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</si>
  <si>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</si>
  <si>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</si>
  <si>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</si>
  <si>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</si>
  <si>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</si>
  <si>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</si>
  <si>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</si>
  <si>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</si>
  <si>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</si>
  <si>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</si>
  <si>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</si>
  <si>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</si>
  <si>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</si>
  <si>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</si>
  <si>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</si>
  <si>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</si>
  <si>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</si>
  <si>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</si>
  <si>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</si>
  <si>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</si>
  <si>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</si>
  <si>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</si>
  <si>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</si>
  <si>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</si>
  <si>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</si>
  <si>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</si>
  <si>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</si>
  <si>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</si>
  <si>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</si>
  <si>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</si>
  <si>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</si>
  <si>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</si>
  <si>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</si>
  <si>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</si>
  <si>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</si>
  <si>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</si>
  <si>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</si>
  <si>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</si>
  <si>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</si>
  <si>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</si>
  <si>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</si>
  <si>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</si>
  <si>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</si>
  <si>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</si>
  <si>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</si>
  <si>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</si>
  <si>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</si>
  <si>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</si>
  <si>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</si>
  <si>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</si>
  <si>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</si>
  <si>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</si>
  <si>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</si>
  <si>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</si>
  <si>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</si>
  <si>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</si>
  <si>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</si>
  <si>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</si>
  <si>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</si>
  <si>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</si>
  <si>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</si>
  <si>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</si>
  <si>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</si>
  <si>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</si>
  <si>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</si>
  <si>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</si>
  <si>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</si>
  <si>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</si>
  <si>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</si>
  <si>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</si>
  <si>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</si>
  <si>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</si>
  <si>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</si>
  <si>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</si>
  <si>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</si>
  <si>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</si>
  <si>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</si>
  <si>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</si>
  <si>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</si>
  <si>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</si>
  <si>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</si>
  <si>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</si>
  <si>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</si>
  <si>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</si>
  <si>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</si>
  <si>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</si>
  <si>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</si>
  <si>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</si>
  <si>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</si>
  <si>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</si>
  <si>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</si>
  <si>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</si>
  <si>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</si>
  <si>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</si>
  <si>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</si>
  <si>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</si>
  <si>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</si>
  <si>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</si>
  <si>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</si>
  <si>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</si>
  <si>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</si>
  <si>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</si>
  <si>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</si>
  <si>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</si>
  <si>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</si>
  <si>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</si>
  <si>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</si>
  <si>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</si>
  <si>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</si>
  <si>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</si>
  <si>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</si>
  <si>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</si>
  <si>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</si>
  <si>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</si>
  <si>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</si>
  <si>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</si>
  <si>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</si>
  <si>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</si>
  <si>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</si>
  <si>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</si>
  <si>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</si>
  <si>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</si>
  <si>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</si>
  <si>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</si>
  <si>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</si>
  <si>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</si>
  <si>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</si>
  <si>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</si>
  <si>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</si>
  <si>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</si>
  <si>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</si>
  <si>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</si>
  <si>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</si>
  <si>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</si>
  <si>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</si>
  <si>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</si>
  <si>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</si>
  <si>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</si>
  <si>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</si>
  <si>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</si>
  <si>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</si>
  <si>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</si>
  <si>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</si>
  <si>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</si>
  <si>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</si>
  <si>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</si>
  <si>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</si>
  <si>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</si>
  <si>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</si>
  <si>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</si>
  <si>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</si>
  <si>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</si>
  <si>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</si>
  <si>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</si>
  <si>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</si>
  <si>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</si>
  <si>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</si>
  <si>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</si>
  <si>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</si>
  <si>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</si>
  <si>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</si>
  <si>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</si>
  <si>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</si>
  <si>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</si>
  <si>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</si>
  <si>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</si>
  <si>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</si>
  <si>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</si>
  <si>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</si>
  <si>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</si>
  <si>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</si>
  <si>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</si>
  <si>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</si>
  <si>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</si>
  <si>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</si>
  <si>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</si>
  <si>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</si>
  <si>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</si>
  <si>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</si>
  <si>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</si>
  <si>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</si>
  <si>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</si>
  <si>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</si>
  <si>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</si>
  <si>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</si>
  <si>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</si>
  <si>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</si>
  <si>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</si>
  <si>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</si>
  <si>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</si>
  <si>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</si>
  <si>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</si>
  <si>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</si>
  <si>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</si>
  <si>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</si>
  <si>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</si>
  <si>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</si>
  <si>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</si>
  <si>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</si>
  <si>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</si>
  <si>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</si>
  <si>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</si>
  <si>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</si>
  <si>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</si>
  <si>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</si>
  <si>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</si>
  <si>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</si>
  <si>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</si>
  <si>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</si>
  <si>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</si>
  <si>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</si>
  <si>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</si>
  <si>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</si>
  <si>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</si>
  <si>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</si>
  <si>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</si>
  <si>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</si>
  <si>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</si>
  <si>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</si>
  <si>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</si>
  <si>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</si>
  <si>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</si>
  <si>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</si>
  <si>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</si>
  <si>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</si>
  <si>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</si>
  <si>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</si>
  <si>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</si>
  <si>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</si>
  <si>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</si>
  <si>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</si>
  <si>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</si>
  <si>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</si>
  <si>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</si>
  <si>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</si>
  <si>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</si>
  <si>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</si>
  <si>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</si>
  <si>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</si>
  <si>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</si>
  <si>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</si>
  <si>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</si>
  <si>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</si>
  <si>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</si>
  <si>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</si>
  <si>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</si>
  <si>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</si>
  <si>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</si>
  <si>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</si>
  <si>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</si>
  <si>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</si>
  <si>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</si>
  <si>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</si>
  <si>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</si>
  <si>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</si>
  <si>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</si>
  <si>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</si>
  <si>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</si>
  <si>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</si>
  <si>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</si>
  <si>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</si>
  <si>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</si>
  <si>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</si>
  <si>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</si>
  <si>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</si>
  <si>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</si>
  <si>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</si>
  <si>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</si>
  <si>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</si>
  <si>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</si>
  <si>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</si>
  <si>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</si>
  <si>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</si>
  <si>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</si>
  <si>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</si>
  <si>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</si>
  <si>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</si>
  <si>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</si>
  <si>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</si>
  <si>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</si>
  <si>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</si>
  <si>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</si>
  <si>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</si>
  <si>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</si>
  <si>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</si>
  <si>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</si>
  <si>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</si>
  <si>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</si>
  <si>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</si>
  <si>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</si>
  <si>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</si>
  <si>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</si>
  <si>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</si>
  <si>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</si>
  <si>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</si>
  <si>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</si>
  <si>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</si>
  <si>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</si>
  <si>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</si>
  <si>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</si>
  <si>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</si>
  <si>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</si>
  <si>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</si>
  <si>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</si>
  <si>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</si>
  <si>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</si>
  <si>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</si>
  <si>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</si>
  <si>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</si>
  <si>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</si>
  <si>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</si>
  <si>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</si>
  <si>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</si>
  <si>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</si>
  <si>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</si>
  <si>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</si>
  <si>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</si>
  <si>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</si>
  <si>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</si>
  <si>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</si>
  <si>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</si>
  <si>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</si>
  <si>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</si>
  <si>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</si>
  <si>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</si>
  <si>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</si>
  <si>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</si>
  <si>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</si>
  <si>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</si>
  <si>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</si>
  <si>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</si>
  <si>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</si>
  <si>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</si>
  <si>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</si>
  <si>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</si>
  <si>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</si>
  <si>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</si>
  <si>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</si>
  <si>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</si>
  <si>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</si>
  <si>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</si>
  <si>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</si>
  <si>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</si>
  <si>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</si>
  <si>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</si>
  <si>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</si>
  <si>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</si>
  <si>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</si>
  <si>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</si>
  <si>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</si>
  <si>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</si>
  <si>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</si>
  <si>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</si>
  <si>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</si>
  <si>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</si>
  <si>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</si>
  <si>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</si>
  <si>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</si>
  <si>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</si>
  <si>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</si>
  <si>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</si>
  <si>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</si>
  <si>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</si>
  <si>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</si>
  <si>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</si>
  <si>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</si>
  <si>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</si>
  <si>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</si>
  <si>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</si>
  <si>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</si>
  <si>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</si>
  <si>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</si>
  <si>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</si>
  <si>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</si>
  <si>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</si>
  <si>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</si>
  <si>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</si>
  <si>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</si>
  <si>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</si>
  <si>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</si>
  <si>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</si>
  <si>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</si>
  <si>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</si>
  <si>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</si>
  <si>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</si>
  <si>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</si>
  <si>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</si>
  <si>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</si>
  <si>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</si>
  <si>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</si>
  <si>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</si>
  <si>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</si>
  <si>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</si>
  <si>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</si>
  <si>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</si>
  <si>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</si>
  <si>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</si>
  <si>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</si>
  <si>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</si>
  <si>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</si>
  <si>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</si>
  <si>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</si>
  <si>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</si>
  <si>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</si>
  <si>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</si>
  <si>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</si>
  <si>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</si>
  <si>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</si>
  <si>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</si>
  <si>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</si>
  <si>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</si>
  <si>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</si>
  <si>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</si>
  <si>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</si>
  <si>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</si>
  <si>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</si>
  <si>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</si>
  <si>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</si>
  <si>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</si>
  <si>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</si>
  <si>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</si>
  <si>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</si>
  <si>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</si>
  <si>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</si>
  <si>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</si>
  <si>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</si>
  <si>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</si>
  <si>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</si>
  <si>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</si>
  <si>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</si>
  <si>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</si>
  <si>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</si>
  <si>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</si>
  <si>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</si>
  <si>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</si>
  <si>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</si>
  <si>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</si>
  <si>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</si>
  <si>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</si>
  <si>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</si>
  <si>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</si>
  <si>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</si>
  <si>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</si>
  <si>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</si>
  <si>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</si>
  <si>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</si>
  <si>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</si>
  <si>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</si>
  <si>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</si>
  <si>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</si>
  <si>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</si>
  <si>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</si>
  <si>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</si>
  <si>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</si>
  <si>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</si>
  <si>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</si>
  <si>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</si>
  <si>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</si>
  <si>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</si>
  <si>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</si>
  <si>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</si>
  <si>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</si>
  <si>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</si>
  <si>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</si>
  <si>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</si>
  <si>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</si>
  <si>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</si>
  <si>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</si>
  <si>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</si>
  <si>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</si>
  <si>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</si>
  <si>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</si>
  <si>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</si>
  <si>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</si>
  <si>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</si>
  <si>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</si>
  <si>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</si>
  <si>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</si>
  <si>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</si>
  <si>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</si>
  <si>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</si>
  <si>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</si>
  <si>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</si>
  <si>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</si>
  <si>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</si>
  <si>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</si>
  <si>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</si>
  <si>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</si>
  <si>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</si>
  <si>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</si>
  <si>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</si>
  <si>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</si>
  <si>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</si>
  <si>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</si>
  <si>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</si>
  <si>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</si>
  <si>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</si>
  <si>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</si>
  <si>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</si>
  <si>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</si>
  <si>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</si>
  <si>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</si>
  <si>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</si>
  <si>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</si>
  <si>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</si>
  <si>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</si>
  <si>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</si>
  <si>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</si>
  <si>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</si>
  <si>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</si>
  <si>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</si>
  <si>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</si>
  <si>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</si>
  <si>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</si>
  <si>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</si>
  <si>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</si>
  <si>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</si>
  <si>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</si>
  <si>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</si>
  <si>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</si>
  <si>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</si>
  <si>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</si>
  <si>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</si>
  <si>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</si>
  <si>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</si>
  <si>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</si>
  <si>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</si>
  <si>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</si>
  <si>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</si>
  <si>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</si>
  <si>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</si>
  <si>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</si>
  <si>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</si>
  <si>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</si>
  <si>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</si>
  <si>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</si>
  <si>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</si>
  <si>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</si>
  <si>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</si>
  <si>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</si>
  <si>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</si>
  <si>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</si>
  <si>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</si>
  <si>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</si>
  <si>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</si>
  <si>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</si>
  <si>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</si>
  <si>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</si>
  <si>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</si>
  <si>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</si>
  <si>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</si>
  <si>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</si>
  <si>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</si>
  <si>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</si>
  <si>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</si>
  <si>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</si>
  <si>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</si>
  <si>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</si>
  <si>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</si>
  <si>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</si>
  <si>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</si>
  <si>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</si>
  <si>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</si>
  <si>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</si>
  <si>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</si>
  <si>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</si>
  <si>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</si>
  <si>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</si>
  <si>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</si>
  <si>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</si>
  <si>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</si>
  <si>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</si>
  <si>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</si>
  <si>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</si>
  <si>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</si>
  <si>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</si>
  <si>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</si>
  <si>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</si>
  <si>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</si>
  <si>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</si>
  <si>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</si>
  <si>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</si>
  <si>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</si>
  <si>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</si>
  <si>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</si>
  <si>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</si>
  <si>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</si>
  <si>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</si>
  <si>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</si>
  <si>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</si>
  <si>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</si>
  <si>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</si>
  <si>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</si>
  <si>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</si>
  <si>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</si>
  <si>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</si>
  <si>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</si>
  <si>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</si>
  <si>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</si>
  <si>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</si>
  <si>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</si>
  <si>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</si>
  <si>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</si>
  <si>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</si>
  <si>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</si>
  <si>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</si>
  <si>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</si>
  <si>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</si>
  <si>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</si>
  <si>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</si>
  <si>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</si>
  <si>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</si>
  <si>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</si>
  <si>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</si>
  <si>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</si>
  <si>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</si>
  <si>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</si>
  <si>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</si>
  <si>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</si>
  <si>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</si>
  <si>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</si>
  <si>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</si>
  <si>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</si>
  <si>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</si>
  <si>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</si>
  <si>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</si>
  <si>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</si>
  <si>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</si>
  <si>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</si>
  <si>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</si>
  <si>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</si>
  <si>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</si>
  <si>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</si>
  <si>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</si>
  <si>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</si>
  <si>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</si>
  <si>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</si>
  <si>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</si>
  <si>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</si>
  <si>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</si>
  <si>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</si>
  <si>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</si>
  <si>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</si>
  <si>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</si>
  <si>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</si>
  <si>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</si>
  <si>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</si>
  <si>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</si>
  <si>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</si>
  <si>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</si>
  <si>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</si>
  <si>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</si>
  <si>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</si>
  <si>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</si>
  <si>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</si>
  <si>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</si>
  <si>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</si>
  <si>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</si>
  <si>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</si>
  <si>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</si>
  <si>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</si>
  <si>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</si>
  <si>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</si>
  <si>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</si>
  <si>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</si>
  <si>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</si>
  <si>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</si>
  <si>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</si>
  <si>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</si>
  <si>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</si>
  <si>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</si>
  <si>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</si>
  <si>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</si>
  <si>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</si>
  <si>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</si>
  <si>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</si>
  <si>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</si>
  <si>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</si>
  <si>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</si>
  <si>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</si>
  <si>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</si>
  <si>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</si>
  <si>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</si>
  <si>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</si>
  <si>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</si>
  <si>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</si>
  <si>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</si>
  <si>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</si>
  <si>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</si>
  <si>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</si>
  <si>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</si>
  <si>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</si>
  <si>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</si>
  <si>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</si>
  <si>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</si>
  <si>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</si>
  <si>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</si>
  <si>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</si>
  <si>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</si>
  <si>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</si>
  <si>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</si>
  <si>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</si>
  <si>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</si>
  <si>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</si>
  <si>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</si>
  <si>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</si>
  <si>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</si>
  <si>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</si>
  <si>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</si>
  <si>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</si>
  <si>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</si>
  <si>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</si>
  <si>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</si>
  <si>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</si>
  <si>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</si>
  <si>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</si>
  <si>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</si>
  <si>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</si>
  <si>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</si>
  <si>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</si>
  <si>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</si>
  <si>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</si>
  <si>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</si>
  <si>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</si>
  <si>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</si>
  <si>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</si>
  <si>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</si>
  <si>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</si>
  <si>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</si>
  <si>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</si>
  <si>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</si>
  <si>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</si>
  <si>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</si>
  <si>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</si>
  <si>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</si>
  <si>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</si>
  <si>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</si>
  <si>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</si>
  <si>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</si>
  <si>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</si>
  <si>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</si>
  <si>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</si>
  <si>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</si>
  <si>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</si>
  <si>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</si>
  <si>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</si>
  <si>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</si>
  <si>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</si>
  <si>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</si>
  <si>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</si>
  <si>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</si>
  <si>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</si>
  <si>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</si>
  <si>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</si>
  <si>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</si>
  <si>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</si>
  <si>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</si>
  <si>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</si>
  <si>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</si>
  <si>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</si>
  <si>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</si>
  <si>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</si>
  <si>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</si>
  <si>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</si>
  <si>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</si>
  <si>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</si>
  <si>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</si>
  <si>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</si>
  <si>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</si>
  <si>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</si>
  <si>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</si>
  <si>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</si>
  <si>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</si>
  <si>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</si>
  <si>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</si>
  <si>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</si>
  <si>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</si>
  <si>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</si>
  <si>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</si>
  <si>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</si>
  <si>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</si>
  <si>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</si>
  <si>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</si>
  <si>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</si>
  <si>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</si>
  <si>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</si>
  <si>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</si>
  <si>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</si>
  <si>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</si>
  <si>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</si>
  <si>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</si>
  <si>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</si>
  <si>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</si>
  <si>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</si>
  <si>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</si>
  <si>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</si>
  <si>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</si>
  <si>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</si>
  <si>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</si>
  <si>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</si>
  <si>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</si>
  <si>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</si>
  <si>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</si>
  <si>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</si>
  <si>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</si>
  <si>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</si>
  <si>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</si>
  <si>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</si>
  <si>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</si>
  <si>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</si>
  <si>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</si>
  <si>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</si>
  <si>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</si>
  <si>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</si>
  <si>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</si>
  <si>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</si>
  <si>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</si>
  <si>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</si>
  <si>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</si>
  <si>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</si>
  <si>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</si>
  <si>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</si>
  <si>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</si>
  <si>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</si>
  <si>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</si>
  <si>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</si>
  <si>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</si>
  <si>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</si>
  <si>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</si>
  <si>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</si>
  <si>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</si>
  <si>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</si>
  <si>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</si>
  <si>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</si>
  <si>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</si>
  <si>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</si>
  <si>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</si>
  <si>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</si>
  <si>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</si>
  <si>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</si>
  <si>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</si>
  <si>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</si>
  <si>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</si>
  <si>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</si>
  <si>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</si>
  <si>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</si>
  <si>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</si>
  <si>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</si>
  <si>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</si>
  <si>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</si>
  <si>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</si>
  <si>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</si>
  <si>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</si>
  <si>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</si>
  <si>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</si>
  <si>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</si>
  <si>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</si>
  <si>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</si>
  <si>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</si>
  <si>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</si>
  <si>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</si>
  <si>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</si>
  <si>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</si>
  <si>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</si>
  <si>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</si>
  <si>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</si>
  <si>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</si>
  <si>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</si>
  <si>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</si>
  <si>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</si>
  <si>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</si>
  <si>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</si>
  <si>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</si>
  <si>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</si>
  <si>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</si>
  <si>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</si>
  <si>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</si>
  <si>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</si>
  <si>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</si>
  <si>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</si>
  <si>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</si>
  <si>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</si>
  <si>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</si>
  <si>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</si>
  <si>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</si>
  <si>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</si>
  <si>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</si>
  <si>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</si>
  <si>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</si>
  <si>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</si>
  <si>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</si>
  <si>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</si>
  <si>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</si>
  <si>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</si>
  <si>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</si>
  <si>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</si>
  <si>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</si>
  <si>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</si>
  <si>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</si>
  <si>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</si>
  <si>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</si>
  <si>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</si>
  <si>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</si>
  <si>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</si>
  <si>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</si>
  <si>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</si>
  <si>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</si>
  <si>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</si>
  <si>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</si>
  <si>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</si>
  <si>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</si>
  <si>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</si>
  <si>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</si>
  <si>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</si>
  <si>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</si>
  <si>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</si>
  <si>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</si>
  <si>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</si>
  <si>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</si>
  <si>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</si>
  <si>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</si>
  <si>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</si>
  <si>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</si>
  <si>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</si>
  <si>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</si>
  <si>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</si>
  <si>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</si>
  <si>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</si>
  <si>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</si>
  <si>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</si>
  <si>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</si>
  <si>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</si>
  <si>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</si>
  <si>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</si>
  <si>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</si>
  <si>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</si>
  <si>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</si>
  <si>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</si>
  <si>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</si>
  <si>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</si>
  <si>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</si>
  <si>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</si>
  <si>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</si>
  <si>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</si>
  <si>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</si>
  <si>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</si>
  <si>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</si>
  <si>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</si>
  <si>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</si>
  <si>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</si>
  <si>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</si>
  <si>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</si>
  <si>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</si>
  <si>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</si>
  <si>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</si>
  <si>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</si>
  <si>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</si>
  <si>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</si>
  <si>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</si>
  <si>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</si>
  <si>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</si>
  <si>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</si>
  <si>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</si>
  <si>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</si>
  <si>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</si>
  <si>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</si>
  <si>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</si>
  <si>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</si>
  <si>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</si>
  <si>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</si>
  <si>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</si>
  <si>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</si>
  <si>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</si>
  <si>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</si>
  <si>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</si>
  <si>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</si>
  <si>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</si>
  <si>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</si>
  <si>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</si>
  <si>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</si>
  <si>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</si>
  <si>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</si>
  <si>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</si>
  <si>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</si>
  <si>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</si>
  <si>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</si>
  <si>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</si>
  <si>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</si>
  <si>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</si>
  <si>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</si>
  <si>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</si>
  <si>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</si>
  <si>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</si>
  <si>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</si>
  <si>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</si>
  <si>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</si>
  <si>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</si>
  <si>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</si>
  <si>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</si>
  <si>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</si>
  <si>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</si>
  <si>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</si>
  <si>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</si>
  <si>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</si>
  <si>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</si>
  <si>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</si>
  <si>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</si>
  <si>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</si>
  <si>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</si>
  <si>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</si>
  <si>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</si>
  <si>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</si>
  <si>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</si>
  <si>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</si>
  <si>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</si>
  <si>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</si>
  <si>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</si>
  <si>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</si>
  <si>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</si>
  <si>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</si>
  <si>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</si>
  <si>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</si>
  <si>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</si>
  <si>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</si>
  <si>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</si>
  <si>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</si>
  <si>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</si>
  <si>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</si>
  <si>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</si>
  <si>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</si>
  <si>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</si>
  <si>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</si>
  <si>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</si>
  <si>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</si>
  <si>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</si>
  <si>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</si>
  <si>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</si>
  <si>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</si>
  <si>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</si>
  <si>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</si>
  <si>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</si>
  <si>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</si>
  <si>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</si>
  <si>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</si>
  <si>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</si>
  <si>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</si>
  <si>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</si>
  <si>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</si>
  <si>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</si>
  <si>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</si>
  <si>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</si>
  <si>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</si>
  <si>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</si>
  <si>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</si>
  <si>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</si>
  <si>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</si>
  <si>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</si>
  <si>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</si>
  <si>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</si>
  <si>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</si>
  <si>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</si>
  <si>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</si>
  <si>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</si>
  <si>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</si>
  <si>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</si>
  <si>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</si>
  <si>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</si>
  <si>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</si>
  <si>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</si>
  <si>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</si>
  <si>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</si>
  <si>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</si>
  <si>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</si>
  <si>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</si>
  <si>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</si>
  <si>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</si>
  <si>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</si>
  <si>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</si>
  <si>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</si>
  <si>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</si>
  <si>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</si>
  <si>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</si>
  <si>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</si>
  <si>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</si>
  <si>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</si>
  <si>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</si>
  <si>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</si>
  <si>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</si>
  <si>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</si>
  <si>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</si>
  <si>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</si>
  <si>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</si>
  <si>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</si>
  <si>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</si>
  <si>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</si>
  <si>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</si>
  <si>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</si>
  <si>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</si>
  <si>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</si>
  <si>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</si>
  <si>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</si>
  <si>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</si>
  <si>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</si>
  <si>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</si>
  <si>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</si>
  <si>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</si>
  <si>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</si>
  <si>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</si>
  <si>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</si>
  <si>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</si>
  <si>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</si>
  <si>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</si>
  <si>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</si>
  <si>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</si>
  <si>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</si>
  <si>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</si>
  <si>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</si>
  <si>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</si>
  <si>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</si>
  <si>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</si>
  <si>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</si>
  <si>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</si>
  <si>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</si>
  <si>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</si>
  <si>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</si>
  <si>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</si>
  <si>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</si>
  <si>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</si>
  <si>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</si>
  <si>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</si>
  <si>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</si>
  <si>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</si>
  <si>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</si>
  <si>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</si>
  <si>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</si>
  <si>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</si>
  <si>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</si>
  <si>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</si>
  <si>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</si>
  <si>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</si>
  <si>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</si>
  <si>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</si>
  <si>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</si>
  <si>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</si>
  <si>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</si>
  <si>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</si>
  <si>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</si>
  <si>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</si>
  <si>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</si>
  <si>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</si>
  <si>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</si>
  <si>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</si>
  <si>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</si>
  <si>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</si>
  <si>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</si>
  <si>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</si>
  <si>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</si>
  <si>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</si>
  <si>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</si>
  <si>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</si>
  <si>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</si>
  <si>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</si>
  <si>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</si>
  <si>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</si>
  <si>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</si>
  <si>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</si>
  <si>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</si>
  <si>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</si>
  <si>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</si>
  <si>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</si>
  <si>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</si>
  <si>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</si>
  <si>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</si>
  <si>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</si>
  <si>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</si>
  <si>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</si>
  <si>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</si>
  <si>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</si>
  <si>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</si>
  <si>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</si>
  <si>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</si>
  <si>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</si>
  <si>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</si>
  <si>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</si>
  <si>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</si>
  <si>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</si>
  <si>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</si>
  <si>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</si>
  <si>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</si>
  <si>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</si>
  <si>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</si>
  <si>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</si>
  <si>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</si>
  <si>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</si>
  <si>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</si>
  <si>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</si>
  <si>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</si>
  <si>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</si>
  <si>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</si>
  <si>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</si>
  <si>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</si>
  <si>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</si>
  <si>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</si>
  <si>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</si>
  <si>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</si>
  <si>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</si>
  <si>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</si>
  <si>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</si>
  <si>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</si>
  <si>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</si>
  <si>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</si>
  <si>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</si>
  <si>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</si>
  <si>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</si>
  <si>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</si>
  <si>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</si>
  <si>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</si>
  <si>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</si>
  <si>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</si>
  <si>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</si>
  <si>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</si>
  <si>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</si>
  <si>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</si>
  <si>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</si>
  <si>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</si>
  <si>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</si>
  <si>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</si>
  <si>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</si>
  <si>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</si>
  <si>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</si>
  <si>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</si>
  <si>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</si>
  <si>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</si>
  <si>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</si>
  <si>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</si>
  <si>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</si>
  <si>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</si>
  <si>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</si>
  <si>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</si>
  <si>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</si>
  <si>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</si>
  <si>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</si>
  <si>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</si>
  <si>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</si>
  <si>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</si>
  <si>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</si>
  <si>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</si>
  <si>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</si>
  <si>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</si>
  <si>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</si>
  <si>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</si>
  <si>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</si>
  <si>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</si>
  <si>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</si>
  <si>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</si>
  <si>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</si>
  <si>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</si>
  <si>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</si>
  <si>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</si>
  <si>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</si>
  <si>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</si>
  <si>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</si>
  <si>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</si>
  <si>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</si>
  <si>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</si>
  <si>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</si>
  <si>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</si>
  <si>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</si>
  <si>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</si>
  <si>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</si>
  <si>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</si>
  <si>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</si>
  <si>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</si>
  <si>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</si>
  <si>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</si>
  <si>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</si>
  <si>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</si>
  <si>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</si>
  <si>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</si>
  <si>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</si>
  <si>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</si>
  <si>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</si>
  <si>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</si>
  <si>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</si>
  <si>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</si>
  <si>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</si>
  <si>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</si>
  <si>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</si>
  <si>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</si>
  <si>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</si>
  <si>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</si>
  <si>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</si>
  <si>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</si>
  <si>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</si>
  <si>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</si>
  <si>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</si>
  <si>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</si>
  <si>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</si>
  <si>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</si>
  <si>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</si>
  <si>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</si>
  <si>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</si>
  <si>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</si>
  <si>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</si>
  <si>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</si>
  <si>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</si>
  <si>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</si>
  <si>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</si>
  <si>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</si>
  <si>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</si>
  <si>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</si>
  <si>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</si>
  <si>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</si>
  <si>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</si>
  <si>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</si>
  <si>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</si>
  <si>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</si>
  <si>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</si>
  <si>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</si>
  <si>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</si>
  <si>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</si>
  <si>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</si>
  <si>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</si>
  <si>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</si>
  <si>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</si>
  <si>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</si>
  <si>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</si>
  <si>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</si>
  <si>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</si>
  <si>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</si>
  <si>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</si>
  <si>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</si>
  <si>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</si>
  <si>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</si>
  <si>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</si>
  <si>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</si>
  <si>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</si>
  <si>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</si>
  <si>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</si>
  <si>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</si>
  <si>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</si>
  <si>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</si>
  <si>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</si>
  <si>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</si>
  <si>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</si>
  <si>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</si>
  <si>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</si>
  <si>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</si>
  <si>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</si>
  <si>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</si>
  <si>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</si>
  <si>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</si>
  <si>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</si>
  <si>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</si>
  <si>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</si>
  <si>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</si>
  <si>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</si>
  <si>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</si>
  <si>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</si>
  <si>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</si>
  <si>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</si>
  <si>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</si>
  <si>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</si>
  <si>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</si>
  <si>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</si>
  <si>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</si>
  <si>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</si>
  <si>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</si>
  <si>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</si>
  <si>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</si>
  <si>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</si>
  <si>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</si>
  <si>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</si>
  <si>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</si>
  <si>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</si>
  <si>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</si>
  <si>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</si>
  <si>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</si>
  <si>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</si>
  <si>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</si>
  <si>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</si>
  <si>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</si>
  <si>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</si>
  <si>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</si>
  <si>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</si>
  <si>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</si>
  <si>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</si>
  <si>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</si>
  <si>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</si>
  <si>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</si>
  <si>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</si>
  <si>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</si>
  <si>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</si>
  <si>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</si>
  <si>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</si>
  <si>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</si>
  <si>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</si>
  <si>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</si>
  <si>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</si>
  <si>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</si>
  <si>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</si>
  <si>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</si>
  <si>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</si>
  <si>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</si>
  <si>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</si>
  <si>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</si>
  <si>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</si>
  <si>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</si>
  <si>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</si>
  <si>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</si>
  <si>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</si>
  <si>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</si>
  <si>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</si>
  <si>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</si>
  <si>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</si>
  <si>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</si>
  <si>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</si>
  <si>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</si>
  <si>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</si>
  <si>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</si>
  <si>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</si>
  <si>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</si>
  <si>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</si>
  <si>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</si>
  <si>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</si>
  <si>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</si>
  <si>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</si>
  <si>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</si>
  <si>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</si>
  <si>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</si>
  <si>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</si>
  <si>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</si>
  <si>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</si>
  <si>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</si>
  <si>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</si>
  <si>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</si>
  <si>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</si>
  <si>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</si>
  <si>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</si>
  <si>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</si>
  <si>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</si>
  <si>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</si>
  <si>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</si>
  <si>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</si>
  <si>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</si>
  <si>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</si>
  <si>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</si>
  <si>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</si>
  <si>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</si>
  <si>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</si>
  <si>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</si>
  <si>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</si>
  <si>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</si>
  <si>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</si>
  <si>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</si>
  <si>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</si>
  <si>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</si>
  <si>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</si>
  <si>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</si>
  <si>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</si>
  <si>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</si>
  <si>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</si>
  <si>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</si>
  <si>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</si>
  <si>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</si>
  <si>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</si>
  <si>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</si>
  <si>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</si>
  <si>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</si>
  <si>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</si>
  <si>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</si>
  <si>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</si>
  <si>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</si>
  <si>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</si>
  <si>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</si>
  <si>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</si>
  <si>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</si>
  <si>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</si>
  <si>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</si>
  <si>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</si>
  <si>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</si>
  <si>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</si>
  <si>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</si>
  <si>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</si>
  <si>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</si>
  <si>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</si>
  <si>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</si>
  <si>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</si>
  <si>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</si>
  <si>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</si>
  <si>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</si>
  <si>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</si>
  <si>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</si>
  <si>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</si>
  <si>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</si>
  <si>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</si>
  <si>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</si>
  <si>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</si>
  <si>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</si>
  <si>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</si>
  <si>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</si>
  <si>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</si>
  <si>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</si>
  <si>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</si>
  <si>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</si>
  <si>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</si>
  <si>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</si>
  <si>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</si>
  <si>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</si>
  <si>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</si>
  <si>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</si>
  <si>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</si>
  <si>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</si>
  <si>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</si>
  <si>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</si>
  <si>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</si>
  <si>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</si>
  <si>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</si>
  <si>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</si>
  <si>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</si>
  <si>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</si>
  <si>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</si>
  <si>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</si>
  <si>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</si>
  <si>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</si>
  <si>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</si>
  <si>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</si>
  <si>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</si>
  <si>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</si>
  <si>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</si>
  <si>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</si>
  <si>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</si>
  <si>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</si>
  <si>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</si>
  <si>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</si>
  <si>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</si>
  <si>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</si>
  <si>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</si>
  <si>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</si>
  <si>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</si>
  <si>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</si>
  <si>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</si>
  <si>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</si>
  <si>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</si>
  <si>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</si>
  <si>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</si>
  <si>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</si>
  <si>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</si>
  <si>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</si>
  <si>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</si>
  <si>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</si>
  <si>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</si>
  <si>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</si>
  <si>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</si>
  <si>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</si>
  <si>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</si>
  <si>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</si>
  <si>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</si>
  <si>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</si>
  <si>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</si>
  <si>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</si>
  <si>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</si>
  <si>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</si>
  <si>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</si>
  <si>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</si>
  <si>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</si>
  <si>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</si>
  <si>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</si>
  <si>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</si>
  <si>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</si>
  <si>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</si>
  <si>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</si>
  <si>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</si>
  <si>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</si>
  <si>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</si>
  <si>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</si>
  <si>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</si>
  <si>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</si>
  <si>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</si>
  <si>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</si>
  <si>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</si>
  <si>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</si>
  <si>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</si>
  <si>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</si>
  <si>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</si>
  <si>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</si>
  <si>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</si>
  <si>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</si>
  <si>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</si>
  <si>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</si>
  <si>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</si>
  <si>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</si>
  <si>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</si>
  <si>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</si>
  <si>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</si>
  <si>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</si>
  <si>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</si>
  <si>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</si>
  <si>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</si>
  <si>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</si>
  <si>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</si>
  <si>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</si>
  <si>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</si>
  <si>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</si>
  <si>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</si>
  <si>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</si>
  <si>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</si>
  <si>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</si>
  <si>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</si>
  <si>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</si>
  <si>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</si>
  <si>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</si>
  <si>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</si>
  <si>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</si>
  <si>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</si>
  <si>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</si>
  <si>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</si>
  <si>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</si>
  <si>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</si>
  <si>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</si>
  <si>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</si>
  <si>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</si>
  <si>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</si>
  <si>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</si>
  <si>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</si>
  <si>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</si>
  <si>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</si>
  <si>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</si>
  <si>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</si>
  <si>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</si>
  <si>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</si>
  <si>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</si>
  <si>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</si>
  <si>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</si>
  <si>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</si>
  <si>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</si>
  <si>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</si>
  <si>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</si>
  <si>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</si>
  <si>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</si>
  <si>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</si>
  <si>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</si>
  <si>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</si>
  <si>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</si>
  <si>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</si>
  <si>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</si>
  <si>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</si>
  <si>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</si>
  <si>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</si>
  <si>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</si>
  <si>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</si>
  <si>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</si>
  <si>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</si>
  <si>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</si>
  <si>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</si>
  <si>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</si>
  <si>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</si>
  <si>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</si>
  <si>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</si>
  <si>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</si>
  <si>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</si>
  <si>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</si>
  <si>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</si>
  <si>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</si>
  <si>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</si>
  <si>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</si>
  <si>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</si>
  <si>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</si>
  <si>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</si>
  <si>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</si>
  <si>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</si>
  <si>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</si>
  <si>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</si>
  <si>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</si>
  <si>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</si>
  <si>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</si>
  <si>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</si>
  <si>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</si>
  <si>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</si>
  <si>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</si>
  <si>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</si>
  <si>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</si>
  <si>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</si>
  <si>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</si>
  <si>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</si>
  <si>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</si>
  <si>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</si>
  <si>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</si>
  <si>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</si>
  <si>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</si>
  <si>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</si>
  <si>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</si>
  <si>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</si>
  <si>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</si>
  <si>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</si>
  <si>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</si>
  <si>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</si>
  <si>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</si>
  <si>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</si>
  <si>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</si>
  <si>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</si>
  <si>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</si>
  <si>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</si>
  <si>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</si>
  <si>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</si>
  <si>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</si>
  <si>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</si>
  <si>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</si>
  <si>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</si>
  <si>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</si>
  <si>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</si>
  <si>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</si>
  <si>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</si>
  <si>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</si>
  <si>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</si>
  <si>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</si>
  <si>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</si>
  <si>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</si>
  <si>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</si>
  <si>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</si>
  <si>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</si>
  <si>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</si>
  <si>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</si>
  <si>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</si>
  <si>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</si>
  <si>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</si>
  <si>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</si>
  <si>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</si>
  <si>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</si>
  <si>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</si>
  <si>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</si>
  <si>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</si>
  <si>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</si>
  <si>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</si>
  <si>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</si>
  <si>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</si>
  <si>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</si>
  <si>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</si>
  <si>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</si>
  <si>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</si>
  <si>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</si>
  <si>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</si>
  <si>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</si>
  <si>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</si>
  <si>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</si>
  <si>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</si>
  <si>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</si>
  <si>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</si>
  <si>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</si>
  <si>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</si>
  <si>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</si>
  <si>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</si>
  <si>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</si>
  <si>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</si>
  <si>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</si>
  <si>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</si>
  <si>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</si>
  <si>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</si>
  <si>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</si>
  <si>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</si>
  <si>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</si>
  <si>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</si>
  <si>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</si>
  <si>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</si>
  <si>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</si>
  <si>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</si>
  <si>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</si>
  <si>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</si>
  <si>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</si>
  <si>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</si>
  <si>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</si>
  <si>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</si>
  <si>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</si>
  <si>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</si>
  <si>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</si>
  <si>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</si>
  <si>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</si>
  <si>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</si>
  <si>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</si>
  <si>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</si>
  <si>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</si>
  <si>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</si>
  <si>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</si>
  <si>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</si>
  <si>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</si>
  <si>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</si>
  <si>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</si>
  <si>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</si>
  <si>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</si>
  <si>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</si>
  <si>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</si>
  <si>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</si>
  <si>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</si>
  <si>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</si>
  <si>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</si>
  <si>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</si>
  <si>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</si>
  <si>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</si>
  <si>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</si>
  <si>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</si>
  <si>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</si>
  <si>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</si>
  <si>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</si>
  <si>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</si>
  <si>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</si>
  <si>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</si>
  <si>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</si>
  <si>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</si>
  <si>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</si>
  <si>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</si>
  <si>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</si>
  <si>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</si>
  <si>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</si>
  <si>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</si>
  <si>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</si>
  <si>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</si>
  <si>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</si>
  <si>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</si>
  <si>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</si>
  <si>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</si>
  <si>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</si>
  <si>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</si>
  <si>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</si>
  <si>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</si>
  <si>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</si>
  <si>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</si>
  <si>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</si>
  <si>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</si>
  <si>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</si>
  <si>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</si>
  <si>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</si>
  <si>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</si>
  <si>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</si>
  <si>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</si>
  <si>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</si>
  <si>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</si>
  <si>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</si>
  <si>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</si>
  <si>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</si>
  <si>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</si>
  <si>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</si>
  <si>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</si>
  <si>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</si>
  <si>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</si>
  <si>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</si>
  <si>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</si>
  <si>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</si>
  <si>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</si>
  <si>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</si>
  <si>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</si>
  <si>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</si>
  <si>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</si>
  <si>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</si>
  <si>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</si>
  <si>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</si>
  <si>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</si>
  <si>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</si>
  <si>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</si>
  <si>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</si>
  <si>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</si>
  <si>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</si>
  <si>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</si>
  <si>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</si>
  <si>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</si>
  <si>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</si>
  <si>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</si>
  <si>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</si>
  <si>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</si>
  <si>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</si>
  <si>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</si>
  <si>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</si>
  <si>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</si>
  <si>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</si>
  <si>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</si>
  <si>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</si>
  <si>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</si>
  <si>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</si>
  <si>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</si>
  <si>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</si>
  <si>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</si>
  <si>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</si>
  <si>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</si>
  <si>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</si>
  <si>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</si>
  <si>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</si>
  <si>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</si>
  <si>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</si>
  <si>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</si>
  <si>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</si>
  <si>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</si>
  <si>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</si>
  <si>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</si>
  <si>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</si>
  <si>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</si>
  <si>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</si>
  <si>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</si>
  <si>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</si>
  <si>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</si>
  <si>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</si>
  <si>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</si>
  <si>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</si>
  <si>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</si>
  <si>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</si>
  <si>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</si>
  <si>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</si>
  <si>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</si>
  <si>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</si>
  <si>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</si>
  <si>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</si>
  <si>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</si>
  <si>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</si>
  <si>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</si>
  <si>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</si>
  <si>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</si>
  <si>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</si>
  <si>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</si>
  <si>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</si>
  <si>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</si>
  <si>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</si>
  <si>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</si>
  <si>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</si>
  <si>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</si>
  <si>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</si>
  <si>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</si>
  <si>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</si>
  <si>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</si>
  <si>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</si>
  <si>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</si>
  <si>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</si>
  <si>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</si>
  <si>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</si>
  <si>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</si>
  <si>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</si>
  <si>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</si>
  <si>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</si>
  <si>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</si>
  <si>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</si>
  <si>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</si>
  <si>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</si>
  <si>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</si>
  <si>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</si>
  <si>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</si>
  <si>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</si>
  <si>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</si>
  <si>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</si>
  <si>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</si>
  <si>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</si>
  <si>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</si>
  <si>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</si>
  <si>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</si>
  <si>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</si>
  <si>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</si>
  <si>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</si>
  <si>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</si>
  <si>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</si>
  <si>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</si>
  <si>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</si>
  <si>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</si>
  <si>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</si>
  <si>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</si>
  <si>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</si>
  <si>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</si>
  <si>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</si>
  <si>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</si>
  <si>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</si>
  <si>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</si>
  <si>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</si>
  <si>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</si>
  <si>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</si>
  <si>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</si>
  <si>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</si>
  <si>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</si>
  <si>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</si>
  <si>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</si>
  <si>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</si>
  <si>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</si>
  <si>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</si>
  <si>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</si>
  <si>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</si>
  <si>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</si>
  <si>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</si>
  <si>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</si>
  <si>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</si>
  <si>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</si>
  <si>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</si>
  <si>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</si>
  <si>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</si>
  <si>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</si>
  <si>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</si>
  <si>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</si>
  <si>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</si>
  <si>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</si>
  <si>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</si>
  <si>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</si>
  <si>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</si>
  <si>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</si>
  <si>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</si>
  <si>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</si>
  <si>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</si>
  <si>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</si>
  <si>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</si>
  <si>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</si>
  <si>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</si>
  <si>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</si>
  <si>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</si>
  <si>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</si>
  <si>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</si>
  <si>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</si>
  <si>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</si>
  <si>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</si>
  <si>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</si>
  <si>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</si>
  <si>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</si>
  <si>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</si>
  <si>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</si>
  <si>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</si>
  <si>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</si>
  <si>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</si>
  <si>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</si>
  <si>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</si>
  <si>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</si>
  <si>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</si>
  <si>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</si>
  <si>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</si>
  <si>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</si>
  <si>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</si>
  <si>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</si>
  <si>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</si>
  <si>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</si>
  <si>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</si>
  <si>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</si>
  <si>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</si>
  <si>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</si>
  <si>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</si>
  <si>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</si>
  <si>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</si>
  <si>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</si>
  <si>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</si>
  <si>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</si>
  <si>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</si>
  <si>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</si>
  <si>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</si>
  <si>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</si>
  <si>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</si>
  <si>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</si>
  <si>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</si>
  <si>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</si>
  <si>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</si>
  <si>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</si>
  <si>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</si>
  <si>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</si>
  <si>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</si>
  <si>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</si>
  <si>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</si>
  <si>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</si>
  <si>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</si>
  <si>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</si>
  <si>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</si>
  <si>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</si>
  <si>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</si>
  <si>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</si>
  <si>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</si>
  <si>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</si>
  <si>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</si>
  <si>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</si>
  <si>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</si>
  <si>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</si>
  <si>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</si>
  <si>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</si>
  <si>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</si>
  <si>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</si>
  <si>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</si>
  <si>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</si>
  <si>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</si>
  <si>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</si>
  <si>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</si>
  <si>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</si>
  <si>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</si>
  <si>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</si>
  <si>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</si>
  <si>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</si>
  <si>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</si>
  <si>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</si>
  <si>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</si>
  <si>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</si>
  <si>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</si>
  <si>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</si>
  <si>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</si>
  <si>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</si>
  <si>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</si>
  <si>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</si>
  <si>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</si>
  <si>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</si>
  <si>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</si>
  <si>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</si>
  <si>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</si>
  <si>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</si>
  <si>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</si>
  <si>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</si>
  <si>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</si>
  <si>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</si>
  <si>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</si>
  <si>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</si>
  <si>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</si>
  <si>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</si>
  <si>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</si>
  <si>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</si>
  <si>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</si>
  <si>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</si>
  <si>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</si>
  <si>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</si>
  <si>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</si>
  <si>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</si>
  <si>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</si>
  <si>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</si>
  <si>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</si>
  <si>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</si>
  <si>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</si>
  <si>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</si>
  <si>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</si>
  <si>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</si>
  <si>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</si>
  <si>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</si>
  <si>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</si>
  <si>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</si>
  <si>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</si>
  <si>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</si>
  <si>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</si>
  <si>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</si>
  <si>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</si>
  <si>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</si>
  <si>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</si>
  <si>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</si>
  <si>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</si>
  <si>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</si>
  <si>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</si>
  <si>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</si>
  <si>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</si>
  <si>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</si>
  <si>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</si>
  <si>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</si>
  <si>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</si>
  <si>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</si>
  <si>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</si>
  <si>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</si>
  <si>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</si>
  <si>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</si>
  <si>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</si>
  <si>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</si>
  <si>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</si>
  <si>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</si>
  <si>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</si>
  <si>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</si>
  <si>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</si>
  <si>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</si>
  <si>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</si>
  <si>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</si>
  <si>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</si>
  <si>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</si>
  <si>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</si>
  <si>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</si>
  <si>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</si>
  <si>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</si>
  <si>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</si>
  <si>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</si>
  <si>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</si>
  <si>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</si>
  <si>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</si>
  <si>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</si>
  <si>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</si>
  <si>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</si>
  <si>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</si>
  <si>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</si>
  <si>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</si>
  <si>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</si>
  <si>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</si>
  <si>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</si>
  <si>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</si>
  <si>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</si>
  <si>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</si>
  <si>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</si>
  <si>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</si>
  <si>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</si>
  <si>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</si>
  <si>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</si>
  <si>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</si>
  <si>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</si>
  <si>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</si>
  <si>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</si>
  <si>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</si>
  <si>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</si>
  <si>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</si>
  <si>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</si>
  <si>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</si>
  <si>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</si>
  <si>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</si>
  <si>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</si>
  <si>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</si>
  <si>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</si>
  <si>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</si>
  <si>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</si>
  <si>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</si>
  <si>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</si>
  <si>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</si>
  <si>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</si>
  <si>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</si>
  <si>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</si>
  <si>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</si>
  <si>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</si>
  <si>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</si>
  <si>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</si>
  <si>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</si>
  <si>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</si>
  <si>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</si>
  <si>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</si>
  <si>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</si>
  <si>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</si>
  <si>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</si>
  <si>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</si>
  <si>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</si>
  <si>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</si>
  <si>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</si>
  <si>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</si>
  <si>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</si>
  <si>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</si>
  <si>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</si>
  <si>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</si>
  <si>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</si>
  <si>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</si>
  <si>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</si>
  <si>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</si>
  <si>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</si>
  <si>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</si>
  <si>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</si>
  <si>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</si>
  <si>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</si>
  <si>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</si>
  <si>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</si>
  <si>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</si>
  <si>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</si>
  <si>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</si>
  <si>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</si>
  <si>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</si>
  <si>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</si>
  <si>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</si>
  <si>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</si>
  <si>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</si>
  <si>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</si>
  <si>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</si>
  <si>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</si>
  <si>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</si>
  <si>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</si>
  <si>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</si>
  <si>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</si>
  <si>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</si>
  <si>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</si>
  <si>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</si>
  <si>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</si>
  <si>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</si>
  <si>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</si>
  <si>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</si>
  <si>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</si>
  <si>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</si>
  <si>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</si>
  <si>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</si>
  <si>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</si>
  <si>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</si>
  <si>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</si>
  <si>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</si>
  <si>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</si>
  <si>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</si>
  <si>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</si>
  <si>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</si>
  <si>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</si>
  <si>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</si>
  <si>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</si>
  <si>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</si>
  <si>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</si>
  <si>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</si>
  <si>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</si>
  <si>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</si>
  <si>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</si>
  <si>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</si>
  <si>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</si>
  <si>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</si>
  <si>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</si>
  <si>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</si>
  <si>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</si>
  <si>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</si>
  <si>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</si>
  <si>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</si>
  <si>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</si>
  <si>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</si>
  <si>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</si>
  <si>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</si>
  <si>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</si>
  <si>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</si>
  <si>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</si>
  <si>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</si>
  <si>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</si>
  <si>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</si>
  <si>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</si>
  <si>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</si>
  <si>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</si>
  <si>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</si>
  <si>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</si>
  <si>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</si>
  <si>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</si>
  <si>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</si>
  <si>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</si>
  <si>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</si>
  <si>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</si>
  <si>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</si>
  <si>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</si>
  <si>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</si>
  <si>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</si>
  <si>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</si>
  <si>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</si>
  <si>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</si>
  <si>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</si>
  <si>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</si>
  <si>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</si>
  <si>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</si>
  <si>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</si>
  <si>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</si>
  <si>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</si>
  <si>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</si>
  <si>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</si>
  <si>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</si>
  <si>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</si>
  <si>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</si>
  <si>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</si>
  <si>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</si>
  <si>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</si>
  <si>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</si>
  <si>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</si>
  <si>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</si>
  <si>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</si>
  <si>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</si>
  <si>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</si>
  <si>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</si>
  <si>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</si>
  <si>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</si>
  <si>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</si>
  <si>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</si>
  <si>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</si>
  <si>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</si>
  <si>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</si>
  <si>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</si>
  <si>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</si>
  <si>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</si>
  <si>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</si>
  <si>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</si>
  <si>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</si>
  <si>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</si>
  <si>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</si>
  <si>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</si>
  <si>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</si>
  <si>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</si>
  <si>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</si>
  <si>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</si>
  <si>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</si>
  <si>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</si>
  <si>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</si>
  <si>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</si>
  <si>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</si>
  <si>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</si>
  <si>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</si>
  <si>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</si>
  <si>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</si>
  <si>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</si>
  <si>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</si>
  <si>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</si>
  <si>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</si>
  <si>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</si>
  <si>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</si>
  <si>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</si>
  <si>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</si>
  <si>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</si>
  <si>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</si>
  <si>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</si>
  <si>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</si>
  <si>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</si>
  <si>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</si>
  <si>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</si>
  <si>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</si>
  <si>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</si>
  <si>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</si>
  <si>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</si>
  <si>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</si>
  <si>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</si>
  <si>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</si>
  <si>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</si>
  <si>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</si>
  <si>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</si>
  <si>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</si>
  <si>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</si>
  <si>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</si>
  <si>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</si>
  <si>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</si>
  <si>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</si>
  <si>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</si>
  <si>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</si>
  <si>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</si>
  <si>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</si>
  <si>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</si>
  <si>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</si>
  <si>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</si>
  <si>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</si>
  <si>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</si>
  <si>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</si>
  <si>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</si>
  <si>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</si>
  <si>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</si>
  <si>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</si>
  <si>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</si>
  <si>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</si>
  <si>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</si>
  <si>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</si>
  <si>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</si>
  <si>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</si>
  <si>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</si>
  <si>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</si>
  <si>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</si>
  <si>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</si>
  <si>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</si>
  <si>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</si>
  <si>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</si>
  <si>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</si>
  <si>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</si>
  <si>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</si>
  <si>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</si>
  <si>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</si>
  <si>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</si>
  <si>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</si>
  <si>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</si>
  <si>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</si>
  <si>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</si>
  <si>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</si>
  <si>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</si>
  <si>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</si>
  <si>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</si>
  <si>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</si>
  <si>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</si>
  <si>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</si>
  <si>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</si>
  <si>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</si>
  <si>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</si>
  <si>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</si>
  <si>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</si>
  <si>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</si>
  <si>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</si>
  <si>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</si>
  <si>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</si>
  <si>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</si>
  <si>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</si>
  <si>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</si>
  <si>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</si>
  <si>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</si>
  <si>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</si>
  <si>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</si>
  <si>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</si>
  <si>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</si>
  <si>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</si>
  <si>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</si>
  <si>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</si>
  <si>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</si>
  <si>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</si>
  <si>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</si>
  <si>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</si>
  <si>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</si>
  <si>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</si>
  <si>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</si>
  <si>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</si>
  <si>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</si>
  <si>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</si>
  <si>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</si>
  <si>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</si>
  <si>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</si>
  <si>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</si>
  <si>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</si>
  <si>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</si>
  <si>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</si>
  <si>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</si>
  <si>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</si>
  <si>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</si>
  <si>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</si>
  <si>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</si>
  <si>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</si>
  <si>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</si>
  <si>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</si>
  <si>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</si>
  <si>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</si>
  <si>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</si>
  <si>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</si>
  <si>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</si>
  <si>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</si>
  <si>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</si>
  <si>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</si>
  <si>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</si>
  <si>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</si>
  <si>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</si>
  <si>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</si>
  <si>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</si>
  <si>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</si>
  <si>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</si>
  <si>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</si>
  <si>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</si>
  <si>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</si>
  <si>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</si>
  <si>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</si>
  <si>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</si>
  <si>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</si>
  <si>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</si>
  <si>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</si>
  <si>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</si>
  <si>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</si>
  <si>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</si>
  <si>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</si>
  <si>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</si>
  <si>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</si>
  <si>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</si>
  <si>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</si>
  <si>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</si>
  <si>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</si>
  <si>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</si>
  <si>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</si>
  <si>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</si>
  <si>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</si>
  <si>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</si>
  <si>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</si>
  <si>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</si>
  <si>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</si>
  <si>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</si>
  <si>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</si>
  <si>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</si>
  <si>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</si>
  <si>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</si>
  <si>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</si>
  <si>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</si>
  <si>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</si>
  <si>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</si>
  <si>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</si>
  <si>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</si>
  <si>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</si>
  <si>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</si>
  <si>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</si>
  <si>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</si>
  <si>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</si>
  <si>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</si>
  <si>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</si>
  <si>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</si>
  <si>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</si>
  <si>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</si>
  <si>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</si>
  <si>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</si>
  <si>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</si>
  <si>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</si>
  <si>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</si>
  <si>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</si>
  <si>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</si>
  <si>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</si>
  <si>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</si>
  <si>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</si>
  <si>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</si>
  <si>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</si>
  <si>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</si>
  <si>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</si>
  <si>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</si>
  <si>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</si>
  <si>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</si>
  <si>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</si>
  <si>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</si>
  <si>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</si>
  <si>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</si>
  <si>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</si>
  <si>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</si>
  <si>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</si>
  <si>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</si>
  <si>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</si>
  <si>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</si>
  <si>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</si>
  <si>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</si>
  <si>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</si>
  <si>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</si>
  <si>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</si>
  <si>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</si>
  <si>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</si>
  <si>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</si>
  <si>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</si>
  <si>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</si>
  <si>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</si>
  <si>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</si>
  <si>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</si>
  <si>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</si>
  <si>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</si>
  <si>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</si>
  <si>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</si>
  <si>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</si>
  <si>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</si>
  <si>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</si>
  <si>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</si>
  <si>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</si>
  <si>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</si>
  <si>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</si>
  <si>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</si>
  <si>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</si>
  <si>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</si>
  <si>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</si>
  <si>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</si>
  <si>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</si>
  <si>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</si>
  <si>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</si>
  <si>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</si>
  <si>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</si>
  <si>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</si>
  <si>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</si>
  <si>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</si>
  <si>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</si>
  <si>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</si>
  <si>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</si>
  <si>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</si>
  <si>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</si>
  <si>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</si>
  <si>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</si>
  <si>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</si>
  <si>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</si>
  <si>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</si>
  <si>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</si>
  <si>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</si>
  <si>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</si>
  <si>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</si>
  <si>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</si>
  <si>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</si>
  <si>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</si>
  <si>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</si>
  <si>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</si>
  <si>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</si>
  <si>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</si>
  <si>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</si>
  <si>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</si>
  <si>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</si>
  <si>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</si>
  <si>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</si>
  <si>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</si>
  <si>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</si>
  <si>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</si>
  <si>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</si>
  <si>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</si>
  <si>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</si>
  <si>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</si>
  <si>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</si>
  <si>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</si>
  <si>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</si>
  <si>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</si>
  <si>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</si>
  <si>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</si>
  <si>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</si>
  <si>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</si>
  <si>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</si>
  <si>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</si>
  <si>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</si>
  <si>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</si>
  <si>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</si>
  <si>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</si>
  <si>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</si>
  <si>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</si>
  <si>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</si>
  <si>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</si>
  <si>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</si>
  <si>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</si>
  <si>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</si>
  <si>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</si>
  <si>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</si>
  <si>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</si>
  <si>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</si>
  <si>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</si>
  <si>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</si>
  <si>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</si>
  <si>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</si>
  <si>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</si>
  <si>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</si>
  <si>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</si>
  <si>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</si>
  <si>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</si>
  <si>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</si>
  <si>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</si>
  <si>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</si>
  <si>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</si>
  <si>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</si>
  <si>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</si>
  <si>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</si>
  <si>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</si>
  <si>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</si>
  <si>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</si>
  <si>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</si>
  <si>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</si>
  <si>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</si>
  <si>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</si>
  <si>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</si>
  <si>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</si>
  <si>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</si>
  <si>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</si>
  <si>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</si>
  <si>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</si>
  <si>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</si>
  <si>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</si>
  <si>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</si>
  <si>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</si>
  <si>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</si>
  <si>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</si>
  <si>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</si>
  <si>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</si>
  <si>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</si>
  <si>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</si>
  <si>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</si>
  <si>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</si>
  <si>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</si>
  <si>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</si>
  <si>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</si>
  <si>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</si>
  <si>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</si>
  <si>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</si>
  <si>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</si>
  <si>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</si>
  <si>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</si>
  <si>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</si>
  <si>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</si>
  <si>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</si>
  <si>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</si>
  <si>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</si>
  <si>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</si>
  <si>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</si>
  <si>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</si>
  <si>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</si>
  <si>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</si>
  <si>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</si>
  <si>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</si>
  <si>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</si>
  <si>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</si>
  <si>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</si>
  <si>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</si>
  <si>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</si>
  <si>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</si>
  <si>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</si>
  <si>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</si>
  <si>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</si>
  <si>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</si>
  <si>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</si>
  <si>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</si>
  <si>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</si>
  <si>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</si>
  <si>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</si>
  <si>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</si>
  <si>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</si>
  <si>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</si>
  <si>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</si>
  <si>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</si>
  <si>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</si>
  <si>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</si>
  <si>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</si>
  <si>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</si>
  <si>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</si>
  <si>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</si>
  <si>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</si>
  <si>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</si>
  <si>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</si>
  <si>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</si>
  <si>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</si>
  <si>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</si>
  <si>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</si>
  <si>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</si>
  <si>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</si>
  <si>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</si>
  <si>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</si>
  <si>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</si>
  <si>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</si>
  <si>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</si>
  <si>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</si>
  <si>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</si>
  <si>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</si>
  <si>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</si>
  <si>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</si>
  <si>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</si>
  <si>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</si>
  <si>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</si>
  <si>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</si>
  <si>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</si>
  <si>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</si>
  <si>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</si>
  <si>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</si>
  <si>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</si>
  <si>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</si>
  <si>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</si>
  <si>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</si>
  <si>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</si>
  <si>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</si>
  <si>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</si>
  <si>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</si>
  <si>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</si>
  <si>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</si>
  <si>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</si>
  <si>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</si>
  <si>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</si>
  <si>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</si>
  <si>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</si>
  <si>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</si>
  <si>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</si>
  <si>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</si>
  <si>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</si>
  <si>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</si>
  <si>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</si>
  <si>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</si>
  <si>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</si>
  <si>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</si>
  <si>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</si>
  <si>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</si>
  <si>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</si>
  <si>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</si>
  <si>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</si>
  <si>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</si>
  <si>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</si>
  <si>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</si>
  <si>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</si>
  <si>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</si>
  <si>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</si>
  <si>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</si>
  <si>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</si>
  <si>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</si>
  <si>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</si>
  <si>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</si>
  <si>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</si>
  <si>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</si>
  <si>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</si>
  <si>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</si>
  <si>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</si>
  <si>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</si>
  <si>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</si>
  <si>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</si>
  <si>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</si>
  <si>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</si>
  <si>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</si>
  <si>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</si>
  <si>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</si>
  <si>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</si>
  <si>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</si>
  <si>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</si>
  <si>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</si>
  <si>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</si>
  <si>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</si>
  <si>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</si>
  <si>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</si>
  <si>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</si>
  <si>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</si>
  <si>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</si>
  <si>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</si>
  <si>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</si>
  <si>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</si>
  <si>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</si>
  <si>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</si>
  <si>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</si>
  <si>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</si>
  <si>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</si>
  <si>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</si>
  <si>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</si>
  <si>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</si>
  <si>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</si>
  <si>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</si>
  <si>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</si>
  <si>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</si>
  <si>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</si>
  <si>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</si>
  <si>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</si>
  <si>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</si>
  <si>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</si>
  <si>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</si>
  <si>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</si>
  <si>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</si>
  <si>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</si>
  <si>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</si>
  <si>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</si>
  <si>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</si>
  <si>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</si>
  <si>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</si>
  <si>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</si>
  <si>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</si>
  <si>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</si>
  <si>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</si>
  <si>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</si>
  <si>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</si>
  <si>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</si>
  <si>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</si>
  <si>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</si>
  <si>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</si>
  <si>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</si>
  <si>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</si>
  <si>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</si>
  <si>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</si>
  <si>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</si>
  <si>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</si>
  <si>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</si>
  <si>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</si>
  <si>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</si>
  <si>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</si>
  <si>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</si>
  <si>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</si>
  <si>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</si>
  <si>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</si>
  <si>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</si>
  <si>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</si>
  <si>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</si>
  <si>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</si>
  <si>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</si>
  <si>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</si>
  <si>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</si>
  <si>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</si>
  <si>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</si>
  <si>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</si>
  <si>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</si>
  <si>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</si>
  <si>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</si>
  <si>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</si>
  <si>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</si>
  <si>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</si>
  <si>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</si>
  <si>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</si>
  <si>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</si>
  <si>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</si>
  <si>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</si>
  <si>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</si>
  <si>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</si>
  <si>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</si>
  <si>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</si>
  <si>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</si>
  <si>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</si>
  <si>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</si>
  <si>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</si>
  <si>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</si>
  <si>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</si>
  <si>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</si>
  <si>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</si>
  <si>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</si>
  <si>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</si>
  <si>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</si>
  <si>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</si>
  <si>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</si>
  <si>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</si>
  <si>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</si>
  <si>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</si>
  <si>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</si>
  <si>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</si>
  <si>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</si>
  <si>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</si>
  <si>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</si>
  <si>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</si>
  <si>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</si>
  <si>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</si>
  <si>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</si>
  <si>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</si>
  <si>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</si>
  <si>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</si>
  <si>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</si>
  <si>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</si>
  <si>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</si>
  <si>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</si>
  <si>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</si>
  <si>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</si>
  <si>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</si>
  <si>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</si>
  <si>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</si>
  <si>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</si>
  <si>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</si>
  <si>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</si>
  <si>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</si>
  <si>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</si>
  <si>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</si>
  <si>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</si>
  <si>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</si>
  <si>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</si>
  <si>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</si>
  <si>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</si>
  <si>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</si>
  <si>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</si>
  <si>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</si>
  <si>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</si>
  <si>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</si>
  <si>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</si>
  <si>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</si>
  <si>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</si>
  <si>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</si>
  <si>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</si>
  <si>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</si>
  <si>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</si>
  <si>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</si>
  <si>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</si>
  <si>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</si>
  <si>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</si>
  <si>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</si>
  <si>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</si>
  <si>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</si>
  <si>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</si>
  <si>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</si>
  <si>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</si>
  <si>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</si>
  <si>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</si>
  <si>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</si>
  <si>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</si>
  <si>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</si>
  <si>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</si>
  <si>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</si>
  <si>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</si>
  <si>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</si>
  <si>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</si>
  <si>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</si>
  <si>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</si>
  <si>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</si>
  <si>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</si>
  <si>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</si>
  <si>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</si>
  <si>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</si>
  <si>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</si>
  <si>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</si>
  <si>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</si>
  <si>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</si>
  <si>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</si>
  <si>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</si>
  <si>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</si>
  <si>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</si>
  <si>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</si>
  <si>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</si>
  <si>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</si>
  <si>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</si>
  <si>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</si>
  <si>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</si>
  <si>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</si>
  <si>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</si>
  <si>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</si>
  <si>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</si>
  <si>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</si>
  <si>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</si>
  <si>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</si>
  <si>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</si>
  <si>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</si>
  <si>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</si>
  <si>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</si>
  <si>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</si>
  <si>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</si>
  <si>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</si>
  <si>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</si>
  <si>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</si>
  <si>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</si>
  <si>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</si>
  <si>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</si>
  <si>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</si>
  <si>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</si>
  <si>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</si>
  <si>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</si>
  <si>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</si>
  <si>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</si>
  <si>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</si>
  <si>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</si>
  <si>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</si>
  <si>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</si>
  <si>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</si>
  <si>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</si>
  <si>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</si>
  <si>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</si>
  <si>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</si>
  <si>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</si>
  <si>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</si>
  <si>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</si>
  <si>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</si>
  <si>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</si>
  <si>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</si>
  <si>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</si>
  <si>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</si>
  <si>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</si>
  <si>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</si>
  <si>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</si>
  <si>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</si>
  <si>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</si>
  <si>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</si>
  <si>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</si>
  <si>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</si>
  <si>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</si>
  <si>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</si>
  <si>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</si>
  <si>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</si>
  <si>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</si>
  <si>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</si>
  <si>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</si>
  <si>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</si>
  <si>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</si>
  <si>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</si>
  <si>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</si>
  <si>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</si>
  <si>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</si>
  <si>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</si>
  <si>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</si>
  <si>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</si>
  <si>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</si>
  <si>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</si>
  <si>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</si>
  <si>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</si>
  <si>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</si>
  <si>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</si>
  <si>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</si>
  <si>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</si>
  <si>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</si>
  <si>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</si>
  <si>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</si>
  <si>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</si>
  <si>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</si>
  <si>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</si>
  <si>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</si>
  <si>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</si>
  <si>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</si>
  <si>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</si>
  <si>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</si>
  <si>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</si>
  <si>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</si>
  <si>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</si>
  <si>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</si>
  <si>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</si>
  <si>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</si>
  <si>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</si>
  <si>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</si>
  <si>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</si>
  <si>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</si>
  <si>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</si>
  <si>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</si>
  <si>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</si>
  <si>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</si>
  <si>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</si>
  <si>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</si>
  <si>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</si>
  <si>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</si>
  <si>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</si>
  <si>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</si>
  <si>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</si>
  <si>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</si>
  <si>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</si>
  <si>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</si>
  <si>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</si>
  <si>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</si>
  <si>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</si>
  <si>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</si>
  <si>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</si>
  <si>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</si>
  <si>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</si>
  <si>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</si>
  <si>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</si>
  <si>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</si>
  <si>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</si>
  <si>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</si>
  <si>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</si>
  <si>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</si>
  <si>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</si>
  <si>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</si>
  <si>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</si>
  <si>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</si>
  <si>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</si>
  <si>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</si>
  <si>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</si>
  <si>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</si>
  <si>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</si>
  <si>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</si>
  <si>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</si>
  <si>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</si>
  <si>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</si>
  <si>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</si>
  <si>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</si>
  <si>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</si>
  <si>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</si>
  <si>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</si>
  <si>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</si>
  <si>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</si>
  <si>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</si>
  <si>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</si>
  <si>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</si>
  <si>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</si>
  <si>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</si>
  <si>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</si>
  <si>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</si>
  <si>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</si>
  <si>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</si>
  <si>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</si>
  <si>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</si>
  <si>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</si>
  <si>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</si>
  <si>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</si>
  <si>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</si>
  <si>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</si>
  <si>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</si>
  <si>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</si>
  <si>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</si>
  <si>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</si>
  <si>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</si>
  <si>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</si>
  <si>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</si>
  <si>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</si>
  <si>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</si>
  <si>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</si>
  <si>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</si>
  <si>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</si>
  <si>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</si>
  <si>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</si>
  <si>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</si>
  <si>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</si>
  <si>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</si>
  <si>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</si>
  <si>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</si>
  <si>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</si>
  <si>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</si>
  <si>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</si>
  <si>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</si>
  <si>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</si>
  <si>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</si>
  <si>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</si>
  <si>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</si>
  <si>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</si>
  <si>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</si>
  <si>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</si>
  <si>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</si>
  <si>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</si>
  <si>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</si>
  <si>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</si>
  <si>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</si>
  <si>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</si>
  <si>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</si>
  <si>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</si>
  <si>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</si>
  <si>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</si>
  <si>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</si>
  <si>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</si>
  <si>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</si>
  <si>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</si>
  <si>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</si>
  <si>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</si>
  <si>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</si>
  <si>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</si>
  <si>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</si>
  <si>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</si>
  <si>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</si>
  <si>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</si>
  <si>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</si>
  <si>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</si>
  <si>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</si>
  <si>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</si>
  <si>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</si>
  <si>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</si>
  <si>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</si>
  <si>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</si>
  <si>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</si>
  <si>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</si>
  <si>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</si>
  <si>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</si>
  <si>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</si>
  <si>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</si>
  <si>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</si>
  <si>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</si>
  <si>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</si>
  <si>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</si>
  <si>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</si>
  <si>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</si>
  <si>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</si>
  <si>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</si>
  <si>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</si>
  <si>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</si>
  <si>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</si>
  <si>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</si>
  <si>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</si>
  <si>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</si>
  <si>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</si>
  <si>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</si>
  <si>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</si>
  <si>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</si>
  <si>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</si>
  <si>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</si>
  <si>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</si>
  <si>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</si>
  <si>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</si>
  <si>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</si>
  <si>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</si>
  <si>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</si>
  <si>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</si>
  <si>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</si>
  <si>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</si>
  <si>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</si>
  <si>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</si>
  <si>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</si>
  <si>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</si>
  <si>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</si>
  <si>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</si>
  <si>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</si>
  <si>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</si>
  <si>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</si>
  <si>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</si>
  <si>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</si>
  <si>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</si>
  <si>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</si>
  <si>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</si>
  <si>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</si>
  <si>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</si>
  <si>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</si>
  <si>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</si>
  <si>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</si>
  <si>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</si>
  <si>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</si>
  <si>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</si>
  <si>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</si>
  <si>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</si>
  <si>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</si>
  <si>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</si>
  <si>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</si>
  <si>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</si>
  <si>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</si>
  <si>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</si>
  <si>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</si>
  <si>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</si>
  <si>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</si>
  <si>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</si>
  <si>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</si>
  <si>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</si>
  <si>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</si>
  <si>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</si>
  <si>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</si>
  <si>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</si>
  <si>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</si>
  <si>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</si>
  <si>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</si>
  <si>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</si>
  <si>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</si>
  <si>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</si>
  <si>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</si>
  <si>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</si>
  <si>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</si>
  <si>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</si>
  <si>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</si>
  <si>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</si>
  <si>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</si>
  <si>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</si>
  <si>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</si>
  <si>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</si>
  <si>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</si>
  <si>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</si>
  <si>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</si>
  <si>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</si>
  <si>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</si>
  <si>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</si>
  <si>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</si>
  <si>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</si>
  <si>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</si>
  <si>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</si>
  <si>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</si>
  <si>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</si>
  <si>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</si>
  <si>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</si>
  <si>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</si>
  <si>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</si>
  <si>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</si>
  <si>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</si>
  <si>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</si>
  <si>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</si>
  <si>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</si>
  <si>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</si>
  <si>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</si>
  <si>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</si>
  <si>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</si>
  <si>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</si>
  <si>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</si>
  <si>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</si>
  <si>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</si>
  <si>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</si>
  <si>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</si>
  <si>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</si>
  <si>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</si>
  <si>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</si>
  <si>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</si>
  <si>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</si>
  <si>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</si>
  <si>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</si>
  <si>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</si>
  <si>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</si>
  <si>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</si>
  <si>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</si>
  <si>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</si>
  <si>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</si>
  <si>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</si>
  <si>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</si>
  <si>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</si>
  <si>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</si>
  <si>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</si>
  <si>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</si>
  <si>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</si>
  <si>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</si>
  <si>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</si>
  <si>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</si>
  <si>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</si>
  <si>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</si>
  <si>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</si>
  <si>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</si>
  <si>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</si>
  <si>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</si>
  <si>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</si>
  <si>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</si>
  <si>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</si>
  <si>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</si>
  <si>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</si>
  <si>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</si>
  <si>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</si>
  <si>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</si>
  <si>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</si>
  <si>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</si>
  <si>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</si>
  <si>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</si>
  <si>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</si>
  <si>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</si>
  <si>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</si>
  <si>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</si>
  <si>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</si>
  <si>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</si>
  <si>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</si>
  <si>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</si>
  <si>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</si>
  <si>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</si>
  <si>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</si>
  <si>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</si>
  <si>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</si>
  <si>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</si>
  <si>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</si>
  <si>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</si>
  <si>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</si>
  <si>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</si>
  <si>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</si>
  <si>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</si>
  <si>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</si>
  <si>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</si>
  <si>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</si>
  <si>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</si>
  <si>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</si>
  <si>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</si>
  <si>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</si>
  <si>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</si>
  <si>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</si>
  <si>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</si>
  <si>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</si>
  <si>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</si>
  <si>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</si>
  <si>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</si>
  <si>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</si>
  <si>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</si>
  <si>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</si>
  <si>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</si>
  <si>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</si>
  <si>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</si>
  <si>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</si>
  <si>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</si>
  <si>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</si>
  <si>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</si>
  <si>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</si>
  <si>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</si>
  <si>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</si>
  <si>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</si>
  <si>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</si>
  <si>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</si>
  <si>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</si>
  <si>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</si>
  <si>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</si>
  <si>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</si>
  <si>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</si>
  <si>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</si>
  <si>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</si>
  <si>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</si>
  <si>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</si>
  <si>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</si>
  <si>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</si>
  <si>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</si>
  <si>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</si>
  <si>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</si>
  <si>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</si>
  <si>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</si>
  <si>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</si>
  <si>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</si>
  <si>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</si>
  <si>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</si>
  <si>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</si>
  <si>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</si>
  <si>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</si>
  <si>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</si>
  <si>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</si>
  <si>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</si>
  <si>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</si>
  <si>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</si>
  <si>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</si>
  <si>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</si>
  <si>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</si>
  <si>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</si>
  <si>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</si>
  <si>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</si>
  <si>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</si>
  <si>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</si>
  <si>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</si>
  <si>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</si>
  <si>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</si>
  <si>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</si>
  <si>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</si>
  <si>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</si>
  <si>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</si>
  <si>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</si>
  <si>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</si>
  <si>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</si>
  <si>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</si>
  <si>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</si>
  <si>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</si>
  <si>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</si>
  <si>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</si>
  <si>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</si>
  <si>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</si>
  <si>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</si>
  <si>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</si>
  <si>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</si>
  <si>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</si>
  <si>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</si>
  <si>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</si>
  <si>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</si>
  <si>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</si>
  <si>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</si>
  <si>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</si>
  <si>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</si>
  <si>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</si>
  <si>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</si>
  <si>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</si>
  <si>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</si>
  <si>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</si>
  <si>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</si>
  <si>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</si>
  <si>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</si>
  <si>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</si>
  <si>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</si>
  <si>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</si>
  <si>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</si>
  <si>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</si>
  <si>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</si>
  <si>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</si>
  <si>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</si>
  <si>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</si>
  <si>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</si>
  <si>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</si>
  <si>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</si>
  <si>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</si>
  <si>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</si>
  <si>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</si>
  <si>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</si>
  <si>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</si>
  <si>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</si>
  <si>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</si>
  <si>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</si>
  <si>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</si>
  <si>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</si>
  <si>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</si>
  <si>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</si>
  <si>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</si>
  <si>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</si>
  <si>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</si>
  <si>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</si>
  <si>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</si>
  <si>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</si>
  <si>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</si>
  <si>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</si>
  <si>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</si>
  <si>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</si>
  <si>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</si>
  <si>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</si>
  <si>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</si>
  <si>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</si>
  <si>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</si>
  <si>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</si>
  <si>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</si>
  <si>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</si>
  <si>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</si>
  <si>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</si>
  <si>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</si>
  <si>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</si>
  <si>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</si>
  <si>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</si>
  <si>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</si>
  <si>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</si>
  <si>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</si>
  <si>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</si>
  <si>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</si>
  <si>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</si>
  <si>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</si>
  <si>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</si>
  <si>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</si>
  <si>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</si>
  <si>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</si>
  <si>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</si>
  <si>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</si>
  <si>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</si>
  <si>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</si>
  <si>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</si>
  <si>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</si>
  <si>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</si>
  <si>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</si>
  <si>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</si>
  <si>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</si>
  <si>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</si>
  <si>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</si>
  <si>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</si>
  <si>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</si>
  <si>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</si>
  <si>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</si>
  <si>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</si>
  <si>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</si>
  <si>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</si>
  <si>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</si>
  <si>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</si>
  <si>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</si>
  <si>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</si>
  <si>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</si>
  <si>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</si>
  <si>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</si>
  <si>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</si>
  <si>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</si>
  <si>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</si>
  <si>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</si>
  <si>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</si>
  <si>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</si>
  <si>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</si>
  <si>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</si>
  <si>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</si>
  <si>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</si>
  <si>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</si>
  <si>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</si>
  <si>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</si>
  <si>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</si>
  <si>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</si>
  <si>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</si>
  <si>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</si>
  <si>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</si>
  <si>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</si>
  <si>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</si>
  <si>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</si>
  <si>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</si>
  <si>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</si>
  <si>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</si>
  <si>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</si>
  <si>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</si>
  <si>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</si>
  <si>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</si>
  <si>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</si>
  <si>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</si>
  <si>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</si>
  <si>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</si>
  <si>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</si>
  <si>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</si>
  <si>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</si>
  <si>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</si>
  <si>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</si>
  <si>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</si>
  <si>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</si>
  <si>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</si>
  <si>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</si>
  <si>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</si>
  <si>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</si>
  <si>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</si>
  <si>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</si>
  <si>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</si>
  <si>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</si>
  <si>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</si>
  <si>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</si>
  <si>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</si>
  <si>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</si>
  <si>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</si>
  <si>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</si>
  <si>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</si>
  <si>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</si>
  <si>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</si>
  <si>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</si>
  <si>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</si>
  <si>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</si>
  <si>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</si>
  <si>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</si>
  <si>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</si>
  <si>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</si>
  <si>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</si>
  <si>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</si>
  <si>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</si>
  <si>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</si>
  <si>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</si>
  <si>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</si>
  <si>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</si>
  <si>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</si>
  <si>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</si>
  <si>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</si>
  <si>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</si>
  <si>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</si>
  <si>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</si>
  <si>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</si>
  <si>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</si>
  <si>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</si>
  <si>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</si>
  <si>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</si>
  <si>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</si>
  <si>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</si>
  <si>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</si>
  <si>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</si>
  <si>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</si>
  <si>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</si>
  <si>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</si>
  <si>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</si>
  <si>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</si>
  <si>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</si>
  <si>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</si>
  <si>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</si>
  <si>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</si>
  <si>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</si>
  <si>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</si>
  <si>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</si>
  <si>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</si>
  <si>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</si>
  <si>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</si>
  <si>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</si>
  <si>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</si>
  <si>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</si>
  <si>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</si>
  <si>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</si>
  <si>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</si>
  <si>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</si>
  <si>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</si>
  <si>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</si>
  <si>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</si>
  <si>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</si>
  <si>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</si>
  <si>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</si>
  <si>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</si>
  <si>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</si>
  <si>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</si>
  <si>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</si>
  <si>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</si>
  <si>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</si>
  <si>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</si>
  <si>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</si>
  <si>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</si>
  <si>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</si>
  <si>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</si>
  <si>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</si>
  <si>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</si>
  <si>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</si>
  <si>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</si>
  <si>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</si>
  <si>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</si>
  <si>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</si>
  <si>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</si>
  <si>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</si>
  <si>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</si>
  <si>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</si>
  <si>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</si>
  <si>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</si>
  <si>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</si>
  <si>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</si>
  <si>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</si>
  <si>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</si>
  <si>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</si>
  <si>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</si>
  <si>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</si>
  <si>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</si>
  <si>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</si>
  <si>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</si>
  <si>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</si>
  <si>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</si>
  <si>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</si>
  <si>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</si>
  <si>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</si>
  <si>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</si>
  <si>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</si>
  <si>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</si>
  <si>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</si>
  <si>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</si>
  <si>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</si>
  <si>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</si>
  <si>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</si>
  <si>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</si>
  <si>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</si>
  <si>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</si>
  <si>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</si>
  <si>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</si>
  <si>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</si>
  <si>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</si>
  <si>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</si>
  <si>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</si>
  <si>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</si>
  <si>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</si>
  <si>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</si>
  <si>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</si>
  <si>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</si>
  <si>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</si>
  <si>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</si>
  <si>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</si>
  <si>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</si>
  <si>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</si>
  <si>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</si>
  <si>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</si>
  <si>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</si>
  <si>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</si>
  <si>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</si>
  <si>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</si>
  <si>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</si>
  <si>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</si>
  <si>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</si>
  <si>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</si>
  <si>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</si>
  <si>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</si>
  <si>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</si>
  <si>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</si>
  <si>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</si>
  <si>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</si>
  <si>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</si>
  <si>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</si>
  <si>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</si>
  <si>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</si>
  <si>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</si>
  <si>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</si>
  <si>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</si>
  <si>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</si>
  <si>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</si>
  <si>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</si>
  <si>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</si>
  <si>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</si>
  <si>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</si>
  <si>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</si>
  <si>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</si>
  <si>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</si>
  <si>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</si>
  <si>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</si>
  <si>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</si>
  <si>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</si>
  <si>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</si>
  <si>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</si>
  <si>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</si>
  <si>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</si>
  <si>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</si>
  <si>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</si>
  <si>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</si>
  <si>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</si>
  <si>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</si>
  <si>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</si>
  <si>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</si>
  <si>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</si>
  <si>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</si>
  <si>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</si>
  <si>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</si>
  <si>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</si>
  <si>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</si>
  <si>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</si>
  <si>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</si>
  <si>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</si>
  <si>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</si>
  <si>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</si>
  <si>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</si>
  <si>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</si>
  <si>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</si>
  <si>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</si>
  <si>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</si>
  <si>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</si>
  <si>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</si>
  <si>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</si>
  <si>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</si>
  <si>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</si>
  <si>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</si>
  <si>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</si>
  <si>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</si>
  <si>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</si>
  <si>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</si>
  <si>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</si>
  <si>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</si>
  <si>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</si>
  <si>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</si>
  <si>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</si>
  <si>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</si>
  <si>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</si>
  <si>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</si>
  <si>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</si>
  <si>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</si>
  <si>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</si>
  <si>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</si>
  <si>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</si>
  <si>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</si>
  <si>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</si>
  <si>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</si>
  <si>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</si>
  <si>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</si>
  <si>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</si>
  <si>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</si>
  <si>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</si>
  <si>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</si>
  <si>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</si>
  <si>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</si>
  <si>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</si>
  <si>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</si>
  <si>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</si>
  <si>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</si>
  <si>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</si>
  <si>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</si>
  <si>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</si>
  <si>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</si>
  <si>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</si>
  <si>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</si>
  <si>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</si>
  <si>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</si>
  <si>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</si>
  <si>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</si>
  <si>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</si>
  <si>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</si>
  <si>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</si>
  <si>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</si>
  <si>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</si>
  <si>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</si>
  <si>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</si>
  <si>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</si>
  <si>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</si>
  <si>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</si>
  <si>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</si>
  <si>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</si>
  <si>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</si>
  <si>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</si>
  <si>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</si>
  <si>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</si>
  <si>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</si>
  <si>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</si>
  <si>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</si>
  <si>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</si>
  <si>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</si>
  <si>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</si>
  <si>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</si>
  <si>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</si>
  <si>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</si>
  <si>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</si>
  <si>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</si>
  <si>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</si>
  <si>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</si>
  <si>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</si>
  <si>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</si>
  <si>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</si>
  <si>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</si>
  <si>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</si>
  <si>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</si>
  <si>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</si>
  <si>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</si>
  <si>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</si>
  <si>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</si>
  <si>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</si>
  <si>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</si>
  <si>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</si>
  <si>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</si>
  <si>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</si>
  <si>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</si>
  <si>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</si>
  <si>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</si>
  <si>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</si>
  <si>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</si>
  <si>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</si>
  <si>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</si>
  <si>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</si>
  <si>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</si>
  <si>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</si>
  <si>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</si>
  <si>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</si>
  <si>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</si>
  <si>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</si>
  <si>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</si>
  <si>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</si>
  <si>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</si>
  <si>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</si>
  <si>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</si>
  <si>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</si>
  <si>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</si>
  <si>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</si>
  <si>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</si>
  <si>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</si>
  <si>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</si>
  <si>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</si>
  <si>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</si>
  <si>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</si>
  <si>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</si>
  <si>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</si>
  <si>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</si>
  <si>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</si>
  <si>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</si>
  <si>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</si>
  <si>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</si>
  <si>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</si>
  <si>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</si>
  <si>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</si>
  <si>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</si>
  <si>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</si>
  <si>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</si>
  <si>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</si>
  <si>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</si>
  <si>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</si>
  <si>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</si>
  <si>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</si>
  <si>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</si>
  <si>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</si>
  <si>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</si>
  <si>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</si>
  <si>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</si>
  <si>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</si>
  <si>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</si>
  <si>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</si>
  <si>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</si>
  <si>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</si>
  <si>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</si>
  <si>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</si>
  <si>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</si>
  <si>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</si>
  <si>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</si>
  <si>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</si>
  <si>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</si>
  <si>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</si>
  <si>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</si>
  <si>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</si>
  <si>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</si>
  <si>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</si>
  <si>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</si>
  <si>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</si>
  <si>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</si>
  <si>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</si>
  <si>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</si>
  <si>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</si>
  <si>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</si>
  <si>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</si>
  <si>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</si>
  <si>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</si>
  <si>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</si>
  <si>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</si>
  <si>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</si>
  <si>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</si>
  <si>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</si>
  <si>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</si>
  <si>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</si>
  <si>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</si>
  <si>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</si>
  <si>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</si>
  <si>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</si>
  <si>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</si>
  <si>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</si>
  <si>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</si>
  <si>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</si>
  <si>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</si>
  <si>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</si>
  <si>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</si>
  <si>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</si>
  <si>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</si>
  <si>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</si>
  <si>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</si>
  <si>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</si>
  <si>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</si>
  <si>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</si>
  <si>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</si>
  <si>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</si>
  <si>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</si>
  <si>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</si>
  <si>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</si>
  <si>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</si>
  <si>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</si>
  <si>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</si>
  <si>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</si>
  <si>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</si>
  <si>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</si>
  <si>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</si>
  <si>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</si>
  <si>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</si>
  <si>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</si>
  <si>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</si>
  <si>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</si>
  <si>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</si>
  <si>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</si>
  <si>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</si>
  <si>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</si>
  <si>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</si>
  <si>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</si>
  <si>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</si>
  <si>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</si>
  <si>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</si>
  <si>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</si>
  <si>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</si>
  <si>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</si>
  <si>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</si>
  <si>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</si>
  <si>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</si>
  <si>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</si>
  <si>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</si>
  <si>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</si>
  <si>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</si>
  <si>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</si>
  <si>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</si>
  <si>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</si>
  <si>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</si>
  <si>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</si>
  <si>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</si>
  <si>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</si>
  <si>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</si>
  <si>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</si>
  <si>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</si>
  <si>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</si>
  <si>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</si>
  <si>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</si>
  <si>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</si>
  <si>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</si>
  <si>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</si>
  <si>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</si>
  <si>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</si>
  <si>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</si>
  <si>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</si>
  <si>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</si>
  <si>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</si>
  <si>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</si>
  <si>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</si>
  <si>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</si>
  <si>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</si>
  <si>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</si>
  <si>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</si>
  <si>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</si>
  <si>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</si>
  <si>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</si>
  <si>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</si>
  <si>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</si>
  <si>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</si>
  <si>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</si>
  <si>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</si>
  <si>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</si>
  <si>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</si>
  <si>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</si>
  <si>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</si>
  <si>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</si>
  <si>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</si>
  <si>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</si>
  <si>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</si>
  <si>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</si>
  <si>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</si>
  <si>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</si>
  <si>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</si>
  <si>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</si>
  <si>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</si>
  <si>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</si>
  <si>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</si>
  <si>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</si>
  <si>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</si>
  <si>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</si>
  <si>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</si>
  <si>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</si>
  <si>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</si>
  <si>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</si>
  <si>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</si>
  <si>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</si>
  <si>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</si>
  <si>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</si>
  <si>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</si>
  <si>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</si>
  <si>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</si>
  <si>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</si>
  <si>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</si>
  <si>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</si>
  <si>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</si>
  <si>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</si>
  <si>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</si>
  <si>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</si>
  <si>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</si>
  <si>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</si>
  <si>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</si>
  <si>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</si>
  <si>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</si>
  <si>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</si>
  <si>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</si>
  <si>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</si>
  <si>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</si>
  <si>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</si>
  <si>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</si>
  <si>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</si>
  <si>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</si>
  <si>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</si>
  <si>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</si>
  <si>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</si>
  <si>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</si>
  <si>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</si>
  <si>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</si>
  <si>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</si>
  <si>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</si>
  <si>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</si>
  <si>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</si>
  <si>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</si>
  <si>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</si>
  <si>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</si>
  <si>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</si>
  <si>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</si>
  <si>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</si>
  <si>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</si>
  <si>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</si>
  <si>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</si>
  <si>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</si>
  <si>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</si>
  <si>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</si>
  <si>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</si>
  <si>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</si>
  <si>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</si>
  <si>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</si>
  <si>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</si>
  <si>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</si>
  <si>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</si>
  <si>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</si>
  <si>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</si>
  <si>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</si>
  <si>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</si>
  <si>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</si>
  <si>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</si>
  <si>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</si>
  <si>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</si>
  <si>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</si>
  <si>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</si>
  <si>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</si>
  <si>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</si>
  <si>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</si>
  <si>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</si>
  <si>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</si>
  <si>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</si>
  <si>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</si>
  <si>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</si>
  <si>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</si>
  <si>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</si>
  <si>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</si>
  <si>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</si>
  <si>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</si>
  <si>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</si>
  <si>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</si>
  <si>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</si>
  <si>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</si>
  <si>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</si>
  <si>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</si>
  <si>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</si>
  <si>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</si>
  <si>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</si>
  <si>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</si>
  <si>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</si>
  <si>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</si>
  <si>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</si>
  <si>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</si>
  <si>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</si>
  <si>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</si>
  <si>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</si>
  <si>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</si>
  <si>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</si>
  <si>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</si>
  <si>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</si>
  <si>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</si>
  <si>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</si>
  <si>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</si>
  <si>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</si>
  <si>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</si>
  <si>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</si>
  <si>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</si>
  <si>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</si>
  <si>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</si>
  <si>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</si>
  <si>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</si>
  <si>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</si>
  <si>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</si>
  <si>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</si>
  <si>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</si>
  <si>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</si>
  <si>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</si>
  <si>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</si>
  <si>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</si>
  <si>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</si>
  <si>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</si>
  <si>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</si>
  <si>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</si>
  <si>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</si>
  <si>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</si>
  <si>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</si>
  <si>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</si>
  <si>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</si>
  <si>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</si>
  <si>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</si>
  <si>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</si>
  <si>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</si>
  <si>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</si>
  <si>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</si>
  <si>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</si>
  <si>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</si>
  <si>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</si>
  <si>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</si>
  <si>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</si>
  <si>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</si>
  <si>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</si>
  <si>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</si>
  <si>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</si>
  <si>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</si>
  <si>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</si>
  <si>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</si>
  <si>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</si>
  <si>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</si>
  <si>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</si>
  <si>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</si>
  <si>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</si>
  <si>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</si>
  <si>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</si>
  <si>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</si>
  <si>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</si>
  <si>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</si>
  <si>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</si>
  <si>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</si>
  <si>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</si>
  <si>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</si>
  <si>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</si>
  <si>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</si>
  <si>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</si>
  <si>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</si>
  <si>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</si>
  <si>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</si>
  <si>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</si>
  <si>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</si>
  <si>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</si>
  <si>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</si>
  <si>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</si>
  <si>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</si>
  <si>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</si>
  <si>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</si>
  <si>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</si>
  <si>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</si>
  <si>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</si>
  <si>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</si>
  <si>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</si>
  <si>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</si>
  <si>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</si>
  <si>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</si>
  <si>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</si>
  <si>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</si>
  <si>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</si>
  <si>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</si>
  <si>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</si>
  <si>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</si>
  <si>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</si>
  <si>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</si>
  <si>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</si>
  <si>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</si>
  <si>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</si>
  <si>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</si>
  <si>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</si>
  <si>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</si>
  <si>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</si>
  <si>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</si>
  <si>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</si>
  <si>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</si>
  <si>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</si>
  <si>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</si>
  <si>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</si>
  <si>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</si>
  <si>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</si>
  <si>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</si>
  <si>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</si>
  <si>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</si>
  <si>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</si>
  <si>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</si>
  <si>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</si>
  <si>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</si>
  <si>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</si>
  <si>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</si>
  <si>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</si>
  <si>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</si>
  <si>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</si>
  <si>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</si>
  <si>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</si>
  <si>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</si>
  <si>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</si>
  <si>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</si>
  <si>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</si>
  <si>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</si>
  <si>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</si>
  <si>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</si>
  <si>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</si>
  <si>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</si>
  <si>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</si>
  <si>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</si>
  <si>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</si>
  <si>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</si>
  <si>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</si>
  <si>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</si>
  <si>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</si>
  <si>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</si>
  <si>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</si>
  <si>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</si>
  <si>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</si>
  <si>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</si>
  <si>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</si>
  <si>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</si>
  <si>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</si>
  <si>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</si>
  <si>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</si>
  <si>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</si>
  <si>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</si>
  <si>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</si>
  <si>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</si>
  <si>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</si>
  <si>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</si>
  <si>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</si>
  <si>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</si>
  <si>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</si>
  <si>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</si>
  <si>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</si>
  <si>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</si>
  <si>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</si>
  <si>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</si>
  <si>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</si>
  <si>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</si>
  <si>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</si>
  <si>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</si>
  <si>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</si>
  <si>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</si>
  <si>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</si>
  <si>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</si>
  <si>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</si>
  <si>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</si>
  <si>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</si>
  <si>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</si>
  <si>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</si>
  <si>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</si>
  <si>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</si>
  <si>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</si>
  <si>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</si>
  <si>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</si>
  <si>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</si>
  <si>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</si>
  <si>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</si>
  <si>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</si>
  <si>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</si>
  <si>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</si>
  <si>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</si>
  <si>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</si>
  <si>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</si>
  <si>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</si>
  <si>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</si>
  <si>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</si>
  <si>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</si>
  <si>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</si>
  <si>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</si>
  <si>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</si>
  <si>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</si>
  <si>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</si>
  <si>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</si>
  <si>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</si>
  <si>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</si>
  <si>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</si>
  <si>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</si>
  <si>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</si>
  <si>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</si>
  <si>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</si>
  <si>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</si>
  <si>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</si>
  <si>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</si>
  <si>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</si>
  <si>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</si>
  <si>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</si>
  <si>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</si>
  <si>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</si>
  <si>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</si>
  <si>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</si>
  <si>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</si>
  <si>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</si>
  <si>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</si>
  <si>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</si>
  <si>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</si>
  <si>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</si>
  <si>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</si>
  <si>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</si>
  <si>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</si>
  <si>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</si>
  <si>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</si>
  <si>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</si>
  <si>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</si>
  <si>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</si>
  <si>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</si>
  <si>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</si>
  <si>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</si>
  <si>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</si>
  <si>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</si>
  <si>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</si>
  <si>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</si>
  <si>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</si>
  <si>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</si>
  <si>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</si>
  <si>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</si>
  <si>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</si>
  <si>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</si>
  <si>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</si>
  <si>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</si>
  <si>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</si>
  <si>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</si>
  <si>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</si>
  <si>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</si>
  <si>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</si>
  <si>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</si>
  <si>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</si>
  <si>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</si>
  <si>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</si>
  <si>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</si>
  <si>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</si>
  <si>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</si>
  <si>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</si>
  <si>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</si>
  <si>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</si>
  <si>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</si>
  <si>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</si>
  <si>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</si>
  <si>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</si>
  <si>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</si>
  <si>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</si>
  <si>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</si>
  <si>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</si>
  <si>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</si>
  <si>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</si>
  <si>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</si>
  <si>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</si>
  <si>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</si>
  <si>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</si>
  <si>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</si>
  <si>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</si>
  <si>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</si>
  <si>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</si>
  <si>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</si>
  <si>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</si>
  <si>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</si>
  <si>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</si>
  <si>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</si>
  <si>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</si>
  <si>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</si>
  <si>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</si>
  <si>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</si>
  <si>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</si>
  <si>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</si>
  <si>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</si>
  <si>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</si>
  <si>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</si>
  <si>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</si>
  <si>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</si>
  <si>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</si>
  <si>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</si>
  <si>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</si>
  <si>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</si>
  <si>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</si>
  <si>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</si>
  <si>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</si>
  <si>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</si>
  <si>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</si>
  <si>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</si>
  <si>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</si>
  <si>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</si>
  <si>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</si>
  <si>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</si>
  <si>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</si>
  <si>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</si>
  <si>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</si>
  <si>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</si>
  <si>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</si>
  <si>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</si>
  <si>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</si>
  <si>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</si>
  <si>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</si>
  <si>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</si>
  <si>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</si>
  <si>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</si>
  <si>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</si>
  <si>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</si>
  <si>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</si>
  <si>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</si>
  <si>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</si>
  <si>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</si>
  <si>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</si>
  <si>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</si>
  <si>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</si>
  <si>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</si>
  <si>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</si>
  <si>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</si>
  <si>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</si>
  <si>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</si>
  <si>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</si>
  <si>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</si>
  <si>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</si>
  <si>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</si>
  <si>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</si>
  <si>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</si>
  <si>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</si>
  <si>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</si>
  <si>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</si>
  <si>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</si>
  <si>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</si>
  <si>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</si>
  <si>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</si>
  <si>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</si>
  <si>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</si>
  <si>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</si>
  <si>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</si>
  <si>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</si>
  <si>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</si>
  <si>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</si>
  <si>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</si>
  <si>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</si>
  <si>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</si>
  <si>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</si>
  <si>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</si>
  <si>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</si>
  <si>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</si>
  <si>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</si>
  <si>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</si>
  <si>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</si>
  <si>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</si>
  <si>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</si>
  <si>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</si>
  <si>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</si>
  <si>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</si>
  <si>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</si>
  <si>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</si>
  <si>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</si>
  <si>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</si>
  <si>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</si>
  <si>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</si>
  <si>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</si>
  <si>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</si>
  <si>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</si>
  <si>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</si>
  <si>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</si>
  <si>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</si>
  <si>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</si>
  <si>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</si>
  <si>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</si>
  <si>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</si>
  <si>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</si>
  <si>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</si>
  <si>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</si>
  <si>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</si>
  <si>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</si>
  <si>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</si>
  <si>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</si>
  <si>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</si>
  <si>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</si>
  <si>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</si>
  <si>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</si>
  <si>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</si>
  <si>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</si>
  <si>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</si>
  <si>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</si>
  <si>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</si>
  <si>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</si>
  <si>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</si>
  <si>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</si>
  <si>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</si>
  <si>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</si>
  <si>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</si>
  <si>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</si>
  <si>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</si>
  <si>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</si>
  <si>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</si>
  <si>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</si>
  <si>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</si>
  <si>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</si>
  <si>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</si>
  <si>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</si>
  <si>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</si>
  <si>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</si>
  <si>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</si>
  <si>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</si>
  <si>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</si>
  <si>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</si>
  <si>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</si>
  <si>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</si>
  <si>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</si>
  <si>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</si>
  <si>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</si>
  <si>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</si>
  <si>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</si>
  <si>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</si>
  <si>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</si>
  <si>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</si>
  <si>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</si>
  <si>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</si>
  <si>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</si>
  <si>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</si>
  <si>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</si>
  <si>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</si>
  <si>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</si>
  <si>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</si>
  <si>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</si>
  <si>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</si>
  <si>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</si>
  <si>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</si>
  <si>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</si>
  <si>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</si>
  <si>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</si>
  <si>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</si>
  <si>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</si>
  <si>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</si>
  <si>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</si>
  <si>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</si>
  <si>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</si>
  <si>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</si>
  <si>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</si>
  <si>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</si>
  <si>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</si>
  <si>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</si>
  <si>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</si>
  <si>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</si>
  <si>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</si>
  <si>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</si>
  <si>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</si>
  <si>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</si>
  <si>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</si>
  <si>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</si>
  <si>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</si>
  <si>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</si>
  <si>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</si>
  <si>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</si>
  <si>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</si>
  <si>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</si>
  <si>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</si>
  <si>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</si>
  <si>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</si>
  <si>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</si>
  <si>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</si>
  <si>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</si>
  <si>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</si>
  <si>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</si>
  <si>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</si>
  <si>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</si>
  <si>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</si>
  <si>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</si>
  <si>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</si>
  <si>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</si>
  <si>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</si>
  <si>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</si>
  <si>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</si>
  <si>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</si>
  <si>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</si>
  <si>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</si>
  <si>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</si>
  <si>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</si>
  <si>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</si>
  <si>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</si>
  <si>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</si>
  <si>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</si>
  <si>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</si>
  <si>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</si>
  <si>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</si>
  <si>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</si>
  <si>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</si>
  <si>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</si>
  <si>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</si>
  <si>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</si>
  <si>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</si>
  <si>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</si>
  <si>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</si>
  <si>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</si>
  <si>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</si>
  <si>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</si>
  <si>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</si>
  <si>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</si>
  <si>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</si>
  <si>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</si>
  <si>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</si>
  <si>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</si>
  <si>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</si>
  <si>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</si>
  <si>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</si>
  <si>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</si>
  <si>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</si>
  <si>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</si>
  <si>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</si>
  <si>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</si>
  <si>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</si>
  <si>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</si>
  <si>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</si>
  <si>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</si>
  <si>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</si>
  <si>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</si>
  <si>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</si>
  <si>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</si>
  <si>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</si>
  <si>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</si>
  <si>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</si>
  <si>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</si>
  <si>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</si>
  <si>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</si>
  <si>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</si>
  <si>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</si>
  <si>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</si>
  <si>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</si>
  <si>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</si>
  <si>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</si>
  <si>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</si>
  <si>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</si>
  <si>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</si>
  <si>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</si>
  <si>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</si>
  <si>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</si>
  <si>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</si>
  <si>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</si>
  <si>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</si>
  <si>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</si>
  <si>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</si>
  <si>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</si>
  <si>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</si>
  <si>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</si>
  <si>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</si>
  <si>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</si>
  <si>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</si>
  <si>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</si>
  <si>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</si>
  <si>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</si>
  <si>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</si>
  <si>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</si>
  <si>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</si>
  <si>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</si>
  <si>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</si>
  <si>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</si>
  <si>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</si>
  <si>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</si>
  <si>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</si>
  <si>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</si>
  <si>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</si>
  <si>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</si>
  <si>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</si>
  <si>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</si>
  <si>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</si>
  <si>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</si>
  <si>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</si>
  <si>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</si>
  <si>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</si>
  <si>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</si>
  <si>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</si>
  <si>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</si>
  <si>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</si>
  <si>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</si>
  <si>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</si>
  <si>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</si>
  <si>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</si>
  <si>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</si>
  <si>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</si>
  <si>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</si>
  <si>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</si>
  <si>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</si>
  <si>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</si>
  <si>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</si>
  <si>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</si>
  <si>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</si>
  <si>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</si>
  <si>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</si>
  <si>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</si>
  <si>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</si>
  <si>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</si>
  <si>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</si>
  <si>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</si>
  <si>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</si>
  <si>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</si>
  <si>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</si>
  <si>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</si>
  <si>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</si>
  <si>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</si>
  <si>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</si>
  <si>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</si>
  <si>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</si>
  <si>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</si>
  <si>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</si>
  <si>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</si>
  <si>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</si>
  <si>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</si>
  <si>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</si>
  <si>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</si>
  <si>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</si>
  <si>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</si>
  <si>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</si>
  <si>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</si>
  <si>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</si>
  <si>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</si>
  <si>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</si>
  <si>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</si>
  <si>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</si>
  <si>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</si>
  <si>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</si>
  <si>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</si>
  <si>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</si>
  <si>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</si>
  <si>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</si>
  <si>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</si>
  <si>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</si>
  <si>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</si>
  <si>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</si>
  <si>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</si>
  <si>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</si>
  <si>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</si>
  <si>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</si>
  <si>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</si>
  <si>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</si>
  <si>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</si>
  <si>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</si>
  <si>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</si>
  <si>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</si>
  <si>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</si>
  <si>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</si>
  <si>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</si>
  <si>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</si>
  <si>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</si>
  <si>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</si>
  <si>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</si>
  <si>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</si>
  <si>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</si>
  <si>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</si>
  <si>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</si>
  <si>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</si>
  <si>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</si>
  <si>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</si>
  <si>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</si>
  <si>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</si>
  <si>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</si>
  <si>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</si>
  <si>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</si>
  <si>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</si>
  <si>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</si>
  <si>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</si>
  <si>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</si>
  <si>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</si>
  <si>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</si>
  <si>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</si>
  <si>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</si>
  <si>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</si>
  <si>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</si>
  <si>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</si>
  <si>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</si>
  <si>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</si>
  <si>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</si>
  <si>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</si>
  <si>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</si>
  <si>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</si>
  <si>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</si>
  <si>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</si>
  <si>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</si>
  <si>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</si>
  <si>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</si>
  <si>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</si>
  <si>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</si>
  <si>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</si>
  <si>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</si>
  <si>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</si>
  <si>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</si>
  <si>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</si>
  <si>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</si>
  <si>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</si>
  <si>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</si>
  <si>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</si>
  <si>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</si>
  <si>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</si>
  <si>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</si>
  <si>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</si>
  <si>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</si>
  <si>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</si>
  <si>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</si>
  <si>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</si>
  <si>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</si>
  <si>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</si>
  <si>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</si>
  <si>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</si>
  <si>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</si>
  <si>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</si>
  <si>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</si>
  <si>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</si>
  <si>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</si>
  <si>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</si>
  <si>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</si>
  <si>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</si>
  <si>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</si>
  <si>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</si>
  <si>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</si>
  <si>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</si>
  <si>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</si>
  <si>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</si>
  <si>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</si>
  <si>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</si>
  <si>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</si>
  <si>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</si>
  <si>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</si>
  <si>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</si>
  <si>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</si>
  <si>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</si>
  <si>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</si>
  <si>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</si>
  <si>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</si>
  <si>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</si>
  <si>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</si>
  <si>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</si>
  <si>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</si>
  <si>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</si>
  <si>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</si>
  <si>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</si>
  <si>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</si>
  <si>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</si>
  <si>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</si>
  <si>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</si>
  <si>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</si>
  <si>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</si>
  <si>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</si>
  <si>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</si>
  <si>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</si>
  <si>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</si>
  <si>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</si>
  <si>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</si>
  <si>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</si>
  <si>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</si>
  <si>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</si>
  <si>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</si>
  <si>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</si>
  <si>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</si>
  <si>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</si>
  <si>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</si>
  <si>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</si>
  <si>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</si>
  <si>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</si>
  <si>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</si>
  <si>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</si>
  <si>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</si>
  <si>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</si>
  <si>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</si>
  <si>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</si>
  <si>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</si>
  <si>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</si>
  <si>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</si>
  <si>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</si>
  <si>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</si>
  <si>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</si>
  <si>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</si>
  <si>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</si>
  <si>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</si>
  <si>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</si>
  <si>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</si>
  <si>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</si>
  <si>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</si>
  <si>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</si>
  <si>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</si>
  <si>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</si>
  <si>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</si>
  <si>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</si>
  <si>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</si>
  <si>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</si>
  <si>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</si>
  <si>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</si>
  <si>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</si>
  <si>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</si>
  <si>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</si>
  <si>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</si>
  <si>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</si>
  <si>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</si>
  <si>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</si>
  <si>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</si>
  <si>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</si>
  <si>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</si>
  <si>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</si>
  <si>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</si>
  <si>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</si>
  <si>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</si>
  <si>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</si>
  <si>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</si>
  <si>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</si>
  <si>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</si>
  <si>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</si>
  <si>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</si>
  <si>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</si>
  <si>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</si>
  <si>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</si>
  <si>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</si>
  <si>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</si>
  <si>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</si>
  <si>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</si>
  <si>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</si>
  <si>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</si>
  <si>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</si>
  <si>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</si>
  <si>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</si>
  <si>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</si>
  <si>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</si>
  <si>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</si>
  <si>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</si>
  <si>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</si>
  <si>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</si>
  <si>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</si>
  <si>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</si>
  <si>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</si>
  <si>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</si>
  <si>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</si>
  <si>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</si>
  <si>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</si>
  <si>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</si>
  <si>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</si>
  <si>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</si>
  <si>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</si>
  <si>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</si>
  <si>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</si>
  <si>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</si>
  <si>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</si>
  <si>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</si>
  <si>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</si>
  <si>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</si>
  <si>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</si>
  <si>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</si>
  <si>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</si>
  <si>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</si>
  <si>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</si>
  <si>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</si>
  <si>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</si>
  <si>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</si>
  <si>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</si>
  <si>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</si>
  <si>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</si>
  <si>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</si>
  <si>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</si>
  <si>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</si>
  <si>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</si>
  <si>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</si>
  <si>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</si>
  <si>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</si>
  <si>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</si>
  <si>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</si>
  <si>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</si>
  <si>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</si>
  <si>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</si>
  <si>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</si>
  <si>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</si>
  <si>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</si>
  <si>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</si>
  <si>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</si>
  <si>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</si>
  <si>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</si>
  <si>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</si>
  <si>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</si>
  <si>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</si>
  <si>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</si>
  <si>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</si>
  <si>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</si>
  <si>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</si>
  <si>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</si>
  <si>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</si>
  <si>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</si>
  <si>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</si>
  <si>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</si>
  <si>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</si>
  <si>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</si>
  <si>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</si>
  <si>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</si>
  <si>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</si>
  <si>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</si>
  <si>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</si>
  <si>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</si>
  <si>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</si>
  <si>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</si>
  <si>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</si>
  <si>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</si>
  <si>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</si>
  <si>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</si>
  <si>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</si>
  <si>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</si>
  <si>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</si>
  <si>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</si>
  <si>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</si>
  <si>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</si>
  <si>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</si>
  <si>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</si>
  <si>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</si>
  <si>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</si>
  <si>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</si>
  <si>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</si>
  <si>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</si>
  <si>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</si>
  <si>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</si>
  <si>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</si>
  <si>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</si>
  <si>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</si>
  <si>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</si>
  <si>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</si>
  <si>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</si>
  <si>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</si>
  <si>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</si>
  <si>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</si>
  <si>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</si>
  <si>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</si>
  <si>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</si>
  <si>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</si>
  <si>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</si>
  <si>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</si>
  <si>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</si>
  <si>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</si>
  <si>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</si>
  <si>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</si>
  <si>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</si>
  <si>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</si>
  <si>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</si>
  <si>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</si>
  <si>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</si>
  <si>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</si>
  <si>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</si>
  <si>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</si>
  <si>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</si>
  <si>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</si>
  <si>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</si>
  <si>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</si>
  <si>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</si>
  <si>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</si>
  <si>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</si>
  <si>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</si>
  <si>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</si>
  <si>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</si>
  <si>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</si>
  <si>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</si>
  <si>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</si>
  <si>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</si>
  <si>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</si>
  <si>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</si>
  <si>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</si>
  <si>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</si>
  <si>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</si>
  <si>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</si>
  <si>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</si>
  <si>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</si>
  <si>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</si>
  <si>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</si>
  <si>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</si>
  <si>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</si>
  <si>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</si>
  <si>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</si>
  <si>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</si>
  <si>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</si>
  <si>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</si>
  <si>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</si>
  <si>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</si>
  <si>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</si>
  <si>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</si>
  <si>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</si>
  <si>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</si>
  <si>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</si>
  <si>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</si>
  <si>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</si>
  <si>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</si>
  <si>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</si>
  <si>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</si>
  <si>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</si>
  <si>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</si>
  <si>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</si>
  <si>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</si>
  <si>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</si>
  <si>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</si>
  <si>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</si>
  <si>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</si>
  <si>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</si>
  <si>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</si>
  <si>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</si>
  <si>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</si>
  <si>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</si>
  <si>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</si>
  <si>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</si>
  <si>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</si>
  <si>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</si>
  <si>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</si>
  <si>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</si>
  <si>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</si>
  <si>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</si>
  <si>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</si>
  <si>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</si>
  <si>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</si>
  <si>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</si>
  <si>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</si>
  <si>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</si>
  <si>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</si>
  <si>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</si>
  <si>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</si>
  <si>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</si>
  <si>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</si>
  <si>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</si>
  <si>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</si>
  <si>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</si>
  <si>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</si>
  <si>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</si>
  <si>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</si>
  <si>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</si>
  <si>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</si>
  <si>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</si>
  <si>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</si>
  <si>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</si>
  <si>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</si>
  <si>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</si>
  <si>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</si>
  <si>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</si>
  <si>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</si>
  <si>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</si>
  <si>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</si>
  <si>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</si>
  <si>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</si>
  <si>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</si>
  <si>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</si>
  <si>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</si>
  <si>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</si>
  <si>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</si>
  <si>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</si>
  <si>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</si>
  <si>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</si>
  <si>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</si>
  <si>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</si>
  <si>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</si>
  <si>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</si>
  <si>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</si>
  <si>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</si>
  <si>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</si>
  <si>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</si>
  <si>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</si>
  <si>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</si>
  <si>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</si>
  <si>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</si>
  <si>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</si>
  <si>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</si>
  <si>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</si>
  <si>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</si>
  <si>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</si>
  <si>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</si>
  <si>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</si>
  <si>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</si>
  <si>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</si>
  <si>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</si>
  <si>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</si>
  <si>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</si>
  <si>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</si>
  <si>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</si>
  <si>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</si>
  <si>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</si>
  <si>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</si>
  <si>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</si>
  <si>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</si>
  <si>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</si>
  <si>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</si>
  <si>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</si>
  <si>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</si>
  <si>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</si>
  <si>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</si>
  <si>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</si>
  <si>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</si>
  <si>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</si>
  <si>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</si>
  <si>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</si>
  <si>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</si>
  <si>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</si>
  <si>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</si>
  <si>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</si>
  <si>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</si>
  <si>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</si>
  <si>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</si>
  <si>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</si>
  <si>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</si>
  <si>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</si>
  <si>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</si>
  <si>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</si>
  <si>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</si>
  <si>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</si>
  <si>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</si>
  <si>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</si>
  <si>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</si>
  <si>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</si>
  <si>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</si>
  <si>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</si>
  <si>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</si>
  <si>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</si>
  <si>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</si>
  <si>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</si>
  <si>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</si>
  <si>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</si>
  <si>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</si>
  <si>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</si>
  <si>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</si>
  <si>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</si>
  <si>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</si>
  <si>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</si>
  <si>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</si>
  <si>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</si>
  <si>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</si>
  <si>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</si>
  <si>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</si>
  <si>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</si>
  <si>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</si>
  <si>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</si>
  <si>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</si>
  <si>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</si>
  <si>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</si>
  <si>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</si>
  <si>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</si>
  <si>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</si>
  <si>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</si>
  <si>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</si>
  <si>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</si>
  <si>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</si>
  <si>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</si>
  <si>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</si>
  <si>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</si>
  <si>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</si>
  <si>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</si>
  <si>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</si>
  <si>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</si>
  <si>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</si>
  <si>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</si>
  <si>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</si>
  <si>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</si>
  <si>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</si>
  <si>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</si>
  <si>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</si>
  <si>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</si>
  <si>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</si>
  <si>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</si>
  <si>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</si>
  <si>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</si>
  <si>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</si>
  <si>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</si>
  <si>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</si>
  <si>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</si>
  <si>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</si>
  <si>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</si>
  <si>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</si>
  <si>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</si>
  <si>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</si>
  <si>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</si>
  <si>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</si>
  <si>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</si>
  <si>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</si>
  <si>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</si>
  <si>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</si>
  <si>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</si>
  <si>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</si>
  <si>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</si>
  <si>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</si>
  <si>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</si>
  <si>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</si>
  <si>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</si>
  <si>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</si>
  <si>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</si>
  <si>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</si>
  <si>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</si>
  <si>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</si>
  <si>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</si>
  <si>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</si>
  <si>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</si>
  <si>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</si>
  <si>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</si>
  <si>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</si>
  <si>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</si>
  <si>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</si>
  <si>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</si>
  <si>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</si>
  <si>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</si>
  <si>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</si>
  <si>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</si>
  <si>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</si>
  <si>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</si>
  <si>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</si>
  <si>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</si>
  <si>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</si>
  <si>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</si>
  <si>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</si>
  <si>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</si>
  <si>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</si>
  <si>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</si>
  <si>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</si>
  <si>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</si>
  <si>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</si>
  <si>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</si>
  <si>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</si>
  <si>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</si>
  <si>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</si>
  <si>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</si>
  <si>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</si>
  <si>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</si>
  <si>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</si>
  <si>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</si>
  <si>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</si>
  <si>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</si>
  <si>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</si>
  <si>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</si>
  <si>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</si>
  <si>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</si>
  <si>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</si>
  <si>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</si>
  <si>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</si>
  <si>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</si>
  <si>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</si>
  <si>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</si>
  <si>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</si>
  <si>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</si>
  <si>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</si>
  <si>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</si>
  <si>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</si>
  <si>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</si>
  <si>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</si>
  <si>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</si>
  <si>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</si>
  <si>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</si>
  <si>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</si>
  <si>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</si>
  <si>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</si>
  <si>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</si>
  <si>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</si>
  <si>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</si>
  <si>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</si>
  <si>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</si>
  <si>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</si>
  <si>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</si>
  <si>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</si>
  <si>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</si>
  <si>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</si>
  <si>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</si>
  <si>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</si>
  <si>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</si>
  <si>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</si>
  <si>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</si>
  <si>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</si>
  <si>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</si>
  <si>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</si>
  <si>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</si>
  <si>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</si>
  <si>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</si>
  <si>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</si>
  <si>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</si>
  <si>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</si>
  <si>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</si>
  <si>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</si>
  <si>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</si>
  <si>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</si>
  <si>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</si>
  <si>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</si>
  <si>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</si>
  <si>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</si>
  <si>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</si>
  <si>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</si>
  <si>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</si>
  <si>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</si>
  <si>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</si>
  <si>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</si>
  <si>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</si>
  <si>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</si>
  <si>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</si>
  <si>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</si>
  <si>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</si>
  <si>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</si>
  <si>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</si>
  <si>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</si>
  <si>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</si>
  <si>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</si>
  <si>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</si>
  <si>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</si>
  <si>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</si>
  <si>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</si>
  <si>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</si>
  <si>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</si>
  <si>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</si>
  <si>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</si>
  <si>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</si>
  <si>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</si>
  <si>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</si>
  <si>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</si>
  <si>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</si>
  <si>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</si>
  <si>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</si>
  <si>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</si>
  <si>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</si>
  <si>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</si>
  <si>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</si>
  <si>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</si>
  <si>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</si>
  <si>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</si>
  <si>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</si>
  <si>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</si>
  <si>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</si>
  <si>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</si>
  <si>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</si>
  <si>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</si>
  <si>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</si>
  <si>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</si>
  <si>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</si>
  <si>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</si>
  <si>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</si>
  <si>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</si>
  <si>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</si>
  <si>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</si>
  <si>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</si>
  <si>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</si>
  <si>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</si>
  <si>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</si>
  <si>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</si>
  <si>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</si>
  <si>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</si>
  <si>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</si>
  <si>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</si>
  <si>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</si>
  <si>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</si>
  <si>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</si>
  <si>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</si>
  <si>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</si>
  <si>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</si>
  <si>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</si>
  <si>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</si>
  <si>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</si>
  <si>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</si>
  <si>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</si>
  <si>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</si>
  <si>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</si>
  <si>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</si>
  <si>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</si>
  <si>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</si>
  <si>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</si>
  <si>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</si>
  <si>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</si>
  <si>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</si>
  <si>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</si>
  <si>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</si>
  <si>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</si>
  <si>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</si>
  <si>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</si>
  <si>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</si>
  <si>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</si>
  <si>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</si>
  <si>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</si>
  <si>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</si>
  <si>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</si>
  <si>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</si>
  <si>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</si>
  <si>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</si>
  <si>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</si>
  <si>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</si>
  <si>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</si>
  <si>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</si>
  <si>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</si>
  <si>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</si>
  <si>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</si>
  <si>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</si>
  <si>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</si>
  <si>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</si>
  <si>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</si>
  <si>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</si>
  <si>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</si>
  <si>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</si>
  <si>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</si>
  <si>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</si>
  <si>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</si>
  <si>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</si>
  <si>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</si>
  <si>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</si>
  <si>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</si>
  <si>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</si>
  <si>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</si>
  <si>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</si>
  <si>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</si>
  <si>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</si>
  <si>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</si>
  <si>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</si>
  <si>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</si>
  <si>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</si>
  <si>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</si>
  <si>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</si>
  <si>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</si>
  <si>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</si>
  <si>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</si>
  <si>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</si>
  <si>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</si>
  <si>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</si>
  <si>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</si>
  <si>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</si>
  <si>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</si>
  <si>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</si>
  <si>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</si>
  <si>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</si>
  <si>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</si>
  <si>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</si>
  <si>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</si>
  <si>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</si>
  <si>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</si>
  <si>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</si>
  <si>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</si>
  <si>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</si>
  <si>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</si>
  <si>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</si>
  <si>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</si>
  <si>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</si>
  <si>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</si>
  <si>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</si>
  <si>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</si>
  <si>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</si>
  <si>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</si>
  <si>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</si>
  <si>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</si>
  <si>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</si>
  <si>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</si>
  <si>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</si>
  <si>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</si>
  <si>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</si>
  <si>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</si>
  <si>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</si>
  <si>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</si>
  <si>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</si>
  <si>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</si>
  <si>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</si>
  <si>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</si>
  <si>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</si>
  <si>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</si>
  <si>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</si>
  <si>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</si>
  <si>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</si>
  <si>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</si>
  <si>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</si>
  <si>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</si>
  <si>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</si>
  <si>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</si>
  <si>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</si>
  <si>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</si>
  <si>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</si>
  <si>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</si>
  <si>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</si>
  <si>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</si>
  <si>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</si>
  <si>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</si>
  <si>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</si>
  <si>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</si>
  <si>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</si>
  <si>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</si>
  <si>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</si>
  <si>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</si>
  <si>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</si>
  <si>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</si>
  <si>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</si>
  <si>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</si>
  <si>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</si>
  <si>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</si>
  <si>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</si>
  <si>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</si>
  <si>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</si>
  <si>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</si>
  <si>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</si>
  <si>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</si>
  <si>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</si>
  <si>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</si>
  <si>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</si>
  <si>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</si>
  <si>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</si>
  <si>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</si>
  <si>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</si>
  <si>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</si>
  <si>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</si>
  <si>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</si>
  <si>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</si>
  <si>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</si>
  <si>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</si>
  <si>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</si>
  <si>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</si>
  <si>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</si>
  <si>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</si>
  <si>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</si>
  <si>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</si>
  <si>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</si>
  <si>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</si>
  <si>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</si>
  <si>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</si>
  <si>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</si>
  <si>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</si>
  <si>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</si>
  <si>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</si>
  <si>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</si>
  <si>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</si>
  <si>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</si>
  <si>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</si>
  <si>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</si>
  <si>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</si>
  <si>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</si>
  <si>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</si>
  <si>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</si>
  <si>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</si>
  <si>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</si>
  <si>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</si>
  <si>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</si>
  <si>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</si>
  <si>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</si>
  <si>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</si>
  <si>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</si>
  <si>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</si>
  <si>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</si>
  <si>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</si>
  <si>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</si>
  <si>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</si>
  <si>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</si>
  <si>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</si>
  <si>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</si>
  <si>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</si>
  <si>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</si>
  <si>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</si>
  <si>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</si>
  <si>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</si>
  <si>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</si>
  <si>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</si>
  <si>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</si>
  <si>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</si>
  <si>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</si>
  <si>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</si>
  <si>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</si>
  <si>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</si>
  <si>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</si>
  <si>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</si>
  <si>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</si>
  <si>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</si>
  <si>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</si>
  <si>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</si>
  <si>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</si>
  <si>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</si>
  <si>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</si>
  <si>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</si>
  <si>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</si>
  <si>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</si>
  <si>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</si>
  <si>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</si>
  <si>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</si>
  <si>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</si>
  <si>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</si>
  <si>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</si>
  <si>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</si>
  <si>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</si>
  <si>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</si>
  <si>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</si>
  <si>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</si>
  <si>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</si>
  <si>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</si>
  <si>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</si>
  <si>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</si>
  <si>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</si>
  <si>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</si>
  <si>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</si>
  <si>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</si>
  <si>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</si>
  <si>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</si>
  <si>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</si>
  <si>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</si>
  <si>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</si>
  <si>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</si>
  <si>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</si>
  <si>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</si>
  <si>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</si>
  <si>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</si>
  <si>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</si>
  <si>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</si>
  <si>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</si>
  <si>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</si>
  <si>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</si>
  <si>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</si>
  <si>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</si>
  <si>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</si>
  <si>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</si>
  <si>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</si>
  <si>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</si>
  <si>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</si>
  <si>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</si>
  <si>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</si>
  <si>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</si>
  <si>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</si>
  <si>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</si>
  <si>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</si>
  <si>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</si>
  <si>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</si>
  <si>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</si>
  <si>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</si>
  <si>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</si>
  <si>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</si>
  <si>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</si>
  <si>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</si>
  <si>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</si>
  <si>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</si>
  <si>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</si>
  <si>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</si>
  <si>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</si>
  <si>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</si>
  <si>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</si>
  <si>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</si>
  <si>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</si>
  <si>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</si>
  <si>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</si>
  <si>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</si>
  <si>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</si>
  <si>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</si>
  <si>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</si>
  <si>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</si>
  <si>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</si>
  <si>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</si>
  <si>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</si>
  <si>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</si>
  <si>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</si>
  <si>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</si>
  <si>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</si>
  <si>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</si>
  <si>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</si>
  <si>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</si>
  <si>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</si>
  <si>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</si>
  <si>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</si>
  <si>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</si>
  <si>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</si>
  <si>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</si>
  <si>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</si>
  <si>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</si>
  <si>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</si>
  <si>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</si>
  <si>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</si>
  <si>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</si>
  <si>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</si>
  <si>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</si>
  <si>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</si>
  <si>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</si>
  <si>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</si>
  <si>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</si>
  <si>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</si>
  <si>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</si>
  <si>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</si>
  <si>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</si>
  <si>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</si>
  <si>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</si>
  <si>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</si>
  <si>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</si>
  <si>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</si>
  <si>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</si>
  <si>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</si>
  <si>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</si>
  <si>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</si>
  <si>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</si>
  <si>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</si>
  <si>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</si>
  <si>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</si>
  <si>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</si>
  <si>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</si>
  <si>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</si>
  <si>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</si>
  <si>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</si>
  <si>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</si>
  <si>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</si>
  <si>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</si>
  <si>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</si>
  <si>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</si>
  <si>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</si>
  <si>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</si>
  <si>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</si>
  <si>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</si>
  <si>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</si>
  <si>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</si>
  <si>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</si>
  <si>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</si>
  <si>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</si>
  <si>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</si>
  <si>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</si>
  <si>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</si>
  <si>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</si>
  <si>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</si>
  <si>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</si>
  <si>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</si>
  <si>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</si>
  <si>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</si>
  <si>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</si>
  <si>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</si>
  <si>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</si>
  <si>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</si>
  <si>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</si>
  <si>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</si>
  <si>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</si>
  <si>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</si>
  <si>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</si>
  <si>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</si>
  <si>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</si>
  <si>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</si>
  <si>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</si>
  <si>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</si>
  <si>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</si>
  <si>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</si>
  <si>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</si>
  <si>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</si>
  <si>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</si>
  <si>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</si>
  <si>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</si>
  <si>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</si>
  <si>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</si>
  <si>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</si>
  <si>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</si>
  <si>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</si>
  <si>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</si>
  <si>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</si>
  <si>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</si>
  <si>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</si>
  <si>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</si>
  <si>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</si>
  <si>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</si>
  <si>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</si>
  <si>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</si>
  <si>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</si>
  <si>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</si>
  <si>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</si>
  <si>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</si>
  <si>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</si>
  <si>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</si>
  <si>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</si>
  <si>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</si>
  <si>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</si>
  <si>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</si>
  <si>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</si>
  <si>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</si>
  <si>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</si>
  <si>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</si>
  <si>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</si>
  <si>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</si>
  <si>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</si>
  <si>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</si>
  <si>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</si>
  <si>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</si>
  <si>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</si>
  <si>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</si>
  <si>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</si>
  <si>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</si>
  <si>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</si>
  <si>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</si>
  <si>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</si>
  <si>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</si>
  <si>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</si>
  <si>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</si>
  <si>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</si>
  <si>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</si>
  <si>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</si>
  <si>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</si>
  <si>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</si>
  <si>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</si>
  <si>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</si>
  <si>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</si>
  <si>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</si>
  <si>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</si>
  <si>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</si>
  <si>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</si>
  <si>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</si>
  <si>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</si>
  <si>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</si>
  <si>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</si>
  <si>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</si>
  <si>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</si>
  <si>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</si>
  <si>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</si>
  <si>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</si>
  <si>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</si>
  <si>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</si>
  <si>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</si>
  <si>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</si>
  <si>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</si>
  <si>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</si>
  <si>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</si>
  <si>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</si>
  <si>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</si>
  <si>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</si>
  <si>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</si>
  <si>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</si>
  <si>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</si>
  <si>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</si>
  <si>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</si>
  <si>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</si>
  <si>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</si>
  <si>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</si>
  <si>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</si>
  <si>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</si>
  <si>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</si>
  <si>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</si>
  <si>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</si>
  <si>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</si>
  <si>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</si>
  <si>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</si>
  <si>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</si>
  <si>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</si>
  <si>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</si>
  <si>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</si>
  <si>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</si>
  <si>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</si>
  <si>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</si>
  <si>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</si>
  <si>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</si>
  <si>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</si>
  <si>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</si>
  <si>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</si>
  <si>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</si>
  <si>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</si>
  <si>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</si>
  <si>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</si>
  <si>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</si>
  <si>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</si>
  <si>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</si>
  <si>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</si>
  <si>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</si>
  <si>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</si>
  <si>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</si>
  <si>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</si>
  <si>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</si>
  <si>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</si>
  <si>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</si>
  <si>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</si>
  <si>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</si>
  <si>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</si>
  <si>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</si>
  <si>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</si>
  <si>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</si>
  <si>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</si>
  <si>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</si>
  <si>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</si>
  <si>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</si>
  <si>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</si>
  <si>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</si>
  <si>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</si>
  <si>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</si>
  <si>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</si>
  <si>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</si>
  <si>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</si>
  <si>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</si>
  <si>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</si>
  <si>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</si>
  <si>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</si>
  <si>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</si>
  <si>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</si>
  <si>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</si>
  <si>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</si>
  <si>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</si>
  <si>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</si>
  <si>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</si>
  <si>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</si>
  <si>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</si>
  <si>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</si>
  <si>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</si>
  <si>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</si>
  <si>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</si>
  <si>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</si>
  <si>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</si>
  <si>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</si>
  <si>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</si>
  <si>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</si>
  <si>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</si>
  <si>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</si>
  <si>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</si>
  <si>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</si>
  <si>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</si>
  <si>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</si>
  <si>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</si>
  <si>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</si>
  <si>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</si>
  <si>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</si>
  <si>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</si>
  <si>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</si>
  <si>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</si>
  <si>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</si>
  <si>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</si>
  <si>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</si>
  <si>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</si>
  <si>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</si>
  <si>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</si>
  <si>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</si>
  <si>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</si>
  <si>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</si>
  <si>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</si>
  <si>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</si>
  <si>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</si>
  <si>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</si>
  <si>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</si>
  <si>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</si>
  <si>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</si>
  <si>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</si>
  <si>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</si>
  <si>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</si>
  <si>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</si>
  <si>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</si>
  <si>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</si>
  <si>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</si>
  <si>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</si>
  <si>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</si>
  <si>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</si>
  <si>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</si>
  <si>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</si>
  <si>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</si>
  <si>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</si>
  <si>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</si>
  <si>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</si>
  <si>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</si>
  <si>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</si>
  <si>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</si>
  <si>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</si>
  <si>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</si>
  <si>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</si>
  <si>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</si>
  <si>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</si>
  <si>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</si>
  <si>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</si>
  <si>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</si>
  <si>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</si>
  <si>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</si>
  <si>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</si>
  <si>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</si>
  <si>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</si>
  <si>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</si>
  <si>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</si>
  <si>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</si>
  <si>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</si>
  <si>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</si>
  <si>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</si>
  <si>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</si>
  <si>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</si>
  <si>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</si>
  <si>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</si>
  <si>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</si>
  <si>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</si>
  <si>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</si>
  <si>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</si>
  <si>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</si>
  <si>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</si>
  <si>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</si>
  <si>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</si>
  <si>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</si>
  <si>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</si>
  <si>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</si>
  <si>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</si>
  <si>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</si>
  <si>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</si>
  <si>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</si>
  <si>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</si>
  <si>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</si>
  <si>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</si>
  <si>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</si>
  <si>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</si>
  <si>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</si>
  <si>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</si>
  <si>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</si>
  <si>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</si>
  <si>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</si>
  <si>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</si>
  <si>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</si>
  <si>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</si>
  <si>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</si>
  <si>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</si>
  <si>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</si>
  <si>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</si>
  <si>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</si>
  <si>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</si>
  <si>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</si>
  <si>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</si>
  <si>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</si>
  <si>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</si>
  <si>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</si>
  <si>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</si>
  <si>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</si>
  <si>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</si>
  <si>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</si>
  <si>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</si>
  <si>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</si>
  <si>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</si>
  <si>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</si>
  <si>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</si>
  <si>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</si>
  <si>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</si>
  <si>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</si>
  <si>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</si>
  <si>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</si>
  <si>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</si>
  <si>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</si>
  <si>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</si>
  <si>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</si>
  <si>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</si>
  <si>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</si>
  <si>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</si>
  <si>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</si>
  <si>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</si>
  <si>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</si>
  <si>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</si>
  <si>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</si>
  <si>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</si>
  <si>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</si>
  <si>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</si>
  <si>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</si>
  <si>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</si>
  <si>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</si>
  <si>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</si>
  <si>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</si>
  <si>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</si>
  <si>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</si>
  <si>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</si>
  <si>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</si>
  <si>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</si>
  <si>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</si>
  <si>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</si>
  <si>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</si>
  <si>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</si>
  <si>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</si>
  <si>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</si>
  <si>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</si>
  <si>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</si>
  <si>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</si>
  <si>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</si>
  <si>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</si>
  <si>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</si>
  <si>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</si>
  <si>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</si>
  <si>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</si>
  <si>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</si>
  <si>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</si>
  <si>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</si>
  <si>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</si>
  <si>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</si>
  <si>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</si>
  <si>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</si>
  <si>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</si>
  <si>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</si>
  <si>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</si>
  <si>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</si>
  <si>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</si>
  <si>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</si>
  <si>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</si>
  <si>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</si>
  <si>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</si>
  <si>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</si>
  <si>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</si>
  <si>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</si>
  <si>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</si>
  <si>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</si>
  <si>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</si>
  <si>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</si>
  <si>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</si>
  <si>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</si>
  <si>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</si>
  <si>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</si>
  <si>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</si>
  <si>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</si>
  <si>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</si>
  <si>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</si>
  <si>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</si>
  <si>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</si>
  <si>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</si>
  <si>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</si>
  <si>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</si>
  <si>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</si>
  <si>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</si>
  <si>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</si>
  <si>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</si>
  <si>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</si>
  <si>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</si>
  <si>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</si>
  <si>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</si>
  <si>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</si>
  <si>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</si>
  <si>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</si>
  <si>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</si>
  <si>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</si>
  <si>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</si>
  <si>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</si>
  <si>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</si>
  <si>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</si>
  <si>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</si>
  <si>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</si>
  <si>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</si>
  <si>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</si>
  <si>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</si>
  <si>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</si>
  <si>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</si>
  <si>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</si>
  <si>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</si>
  <si>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</si>
  <si>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</si>
  <si>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</si>
  <si>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</si>
  <si>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</si>
  <si>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</si>
  <si>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</si>
  <si>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</si>
  <si>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</si>
  <si>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</si>
  <si>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</si>
  <si>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</si>
  <si>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</si>
  <si>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</si>
  <si>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</si>
  <si>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</si>
  <si>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</si>
  <si>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</si>
  <si>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</si>
  <si>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</si>
  <si>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</si>
  <si>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</si>
  <si>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</si>
  <si>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</si>
  <si>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</si>
  <si>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</si>
  <si>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</si>
  <si>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</si>
  <si>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</si>
  <si>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</si>
  <si>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</si>
  <si>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</si>
  <si>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</si>
  <si>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</si>
  <si>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</si>
  <si>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</si>
  <si>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</si>
  <si>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</si>
  <si>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</si>
  <si>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</si>
  <si>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</si>
  <si>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</si>
  <si>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</si>
  <si>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</si>
  <si>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</si>
  <si>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</si>
  <si>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</si>
  <si>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</si>
  <si>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</si>
  <si>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</si>
  <si>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</si>
  <si>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</si>
  <si>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</si>
  <si>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</si>
  <si>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</si>
  <si>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</si>
  <si>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</si>
  <si>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</si>
  <si>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</si>
  <si>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</si>
  <si>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</si>
  <si>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</si>
  <si>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</si>
  <si>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</si>
  <si>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</si>
  <si>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</si>
  <si>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</si>
  <si>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</si>
  <si>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</si>
  <si>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</si>
  <si>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</si>
  <si>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</si>
  <si>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</si>
  <si>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</si>
  <si>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</si>
  <si>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</si>
  <si>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</si>
  <si>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</si>
  <si>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</si>
  <si>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</si>
  <si>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</si>
  <si>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</si>
  <si>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</si>
  <si>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</si>
  <si>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</si>
  <si>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</si>
  <si>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</si>
  <si>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</si>
  <si>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</si>
  <si>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</si>
  <si>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</si>
  <si>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</si>
  <si>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</si>
  <si>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</si>
  <si>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</si>
  <si>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</si>
  <si>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</si>
  <si>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</si>
  <si>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</si>
  <si>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</si>
  <si>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</si>
  <si>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</si>
  <si>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</si>
  <si>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</si>
  <si>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</si>
  <si>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</si>
  <si>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</si>
  <si>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</si>
  <si>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</si>
  <si>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</si>
  <si>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</si>
  <si>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</si>
  <si>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</si>
  <si>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</si>
  <si>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</si>
  <si>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</si>
  <si>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</si>
  <si>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</si>
  <si>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</si>
  <si>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</si>
  <si>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</si>
  <si>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</si>
  <si>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</si>
  <si>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</si>
  <si>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</si>
  <si>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</si>
  <si>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</si>
  <si>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</si>
  <si>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</si>
  <si>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</si>
  <si>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</si>
  <si>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</si>
  <si>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</si>
  <si>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</si>
  <si>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</si>
  <si>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</si>
  <si>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</si>
  <si>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</si>
  <si>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</si>
  <si>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</si>
  <si>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</si>
  <si>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</si>
  <si>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</si>
  <si>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</si>
  <si>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</si>
  <si>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</si>
  <si>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</si>
  <si>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</si>
  <si>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</si>
  <si>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</si>
  <si>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</si>
  <si>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</si>
  <si>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</si>
  <si>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</si>
  <si>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</si>
  <si>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</si>
  <si>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</si>
  <si>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</si>
  <si>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</si>
  <si>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</si>
  <si>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</si>
  <si>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</si>
  <si>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</si>
  <si>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</si>
  <si>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</si>
  <si>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</si>
  <si>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</si>
  <si>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</si>
  <si>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</si>
  <si>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</si>
  <si>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</si>
  <si>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</si>
  <si>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</si>
  <si>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</si>
  <si>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</si>
  <si>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</si>
  <si>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</si>
  <si>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</si>
  <si>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</si>
  <si>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</si>
  <si>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</si>
  <si>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</si>
  <si>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</si>
  <si>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</si>
  <si>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</si>
  <si>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</si>
  <si>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</si>
  <si>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</si>
  <si>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</si>
  <si>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</si>
  <si>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</si>
  <si>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</si>
  <si>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</si>
  <si>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</si>
  <si>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</si>
  <si>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</si>
  <si>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</si>
  <si>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</si>
  <si>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</si>
  <si>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</si>
  <si>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</si>
  <si>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</si>
  <si>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</si>
  <si>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</si>
  <si>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</si>
  <si>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</si>
  <si>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</si>
  <si>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</si>
  <si>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</si>
  <si>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</si>
  <si>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</si>
  <si>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</si>
  <si>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</si>
  <si>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</si>
  <si>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</si>
  <si>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</si>
  <si>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</si>
  <si>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</si>
  <si>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</si>
  <si>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</si>
  <si>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</si>
  <si>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</si>
  <si>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</si>
  <si>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</si>
  <si>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</si>
  <si>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</si>
  <si>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</si>
  <si>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</si>
  <si>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</si>
  <si>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</si>
  <si>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</si>
  <si>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</si>
  <si>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</si>
  <si>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</si>
  <si>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</si>
  <si>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</si>
  <si>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</si>
  <si>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</si>
  <si>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</si>
  <si>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</si>
  <si>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</si>
  <si>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</si>
  <si>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</si>
  <si>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</si>
  <si>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</si>
  <si>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</si>
  <si>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</si>
  <si>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</si>
  <si>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</si>
  <si>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</si>
  <si>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</si>
  <si>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</si>
  <si>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</si>
  <si>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</si>
  <si>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</si>
  <si>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</si>
  <si>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</si>
  <si>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</si>
  <si>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</si>
  <si>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</si>
  <si>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</si>
  <si>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</si>
  <si>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</si>
  <si>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</si>
  <si>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</si>
  <si>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</si>
  <si>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</si>
  <si>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</si>
  <si>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</si>
  <si>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</si>
  <si>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</si>
  <si>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</si>
  <si>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</si>
  <si>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</si>
  <si>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</si>
  <si>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</si>
  <si>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</si>
  <si>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</si>
  <si>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</si>
  <si>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</si>
  <si>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</si>
  <si>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</si>
  <si>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</si>
  <si>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</si>
  <si>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</si>
  <si>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</si>
  <si>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</si>
  <si>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</si>
  <si>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</si>
  <si>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</si>
  <si>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</si>
  <si>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</si>
  <si>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</si>
  <si>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</si>
  <si>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</si>
  <si>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</si>
  <si>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</si>
  <si>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</si>
  <si>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</si>
  <si>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</si>
  <si>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</si>
  <si>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</si>
  <si>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</si>
  <si>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</si>
  <si>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</si>
  <si>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</si>
  <si>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</si>
  <si>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</si>
  <si>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</si>
  <si>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</si>
  <si>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</si>
  <si>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</si>
  <si>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</si>
  <si>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</si>
  <si>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</si>
  <si>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</si>
  <si>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</si>
  <si>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</si>
  <si>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</si>
  <si>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</si>
  <si>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</si>
  <si>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</si>
  <si>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</si>
  <si>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</si>
  <si>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</si>
  <si>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</si>
  <si>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</si>
  <si>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</si>
  <si>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</si>
  <si>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</si>
  <si>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</si>
  <si>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</si>
  <si>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</si>
  <si>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</si>
  <si>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</si>
  <si>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</si>
  <si>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</si>
  <si>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</si>
  <si>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</si>
  <si>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</si>
  <si>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</si>
  <si>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</si>
  <si>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</si>
  <si>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</si>
  <si>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</si>
  <si>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</si>
  <si>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</si>
  <si>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</si>
  <si>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</si>
  <si>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</si>
  <si>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</si>
  <si>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</si>
  <si>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</si>
  <si>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</si>
  <si>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</si>
  <si>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</si>
  <si>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</si>
  <si>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</si>
  <si>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</si>
  <si>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</si>
  <si>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</si>
  <si>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</si>
  <si>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</si>
  <si>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</si>
  <si>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</si>
  <si>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</si>
  <si>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</si>
  <si>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</si>
  <si>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</si>
  <si>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</si>
  <si>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</si>
  <si>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</si>
  <si>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</si>
  <si>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</si>
  <si>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</si>
  <si>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</si>
  <si>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</si>
  <si>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</si>
  <si>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</si>
  <si>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</si>
  <si>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</si>
  <si>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</si>
  <si>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</si>
  <si>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</si>
  <si>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</si>
  <si>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</si>
  <si>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</si>
  <si>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</si>
  <si>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</si>
  <si>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</si>
  <si>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</si>
  <si>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</si>
  <si>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</si>
  <si>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</si>
  <si>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</si>
  <si>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</si>
  <si>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</si>
  <si>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</si>
  <si>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</si>
  <si>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</si>
  <si>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</si>
  <si>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</si>
  <si>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</si>
  <si>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</si>
  <si>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</si>
  <si>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</si>
  <si>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</si>
  <si>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</si>
  <si>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</si>
  <si>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</si>
  <si>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</si>
  <si>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</si>
  <si>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</si>
  <si>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</si>
  <si>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</si>
  <si>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</si>
  <si>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</si>
  <si>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</si>
  <si>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</si>
  <si>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</si>
  <si>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</si>
  <si>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</si>
  <si>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</si>
  <si>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</si>
  <si>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</si>
  <si>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</si>
  <si>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</si>
  <si>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</si>
  <si>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</si>
  <si>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</si>
  <si>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</si>
  <si>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</si>
  <si>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</si>
  <si>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</si>
  <si>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</si>
  <si>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</si>
  <si>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</si>
  <si>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</si>
  <si>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</si>
  <si>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</si>
  <si>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</si>
  <si>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</si>
  <si>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</si>
  <si>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</si>
  <si>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</si>
  <si>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</si>
  <si>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</si>
  <si>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</si>
  <si>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</si>
  <si>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</si>
  <si>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</si>
  <si>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</si>
  <si>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</si>
  <si>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</si>
  <si>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</si>
  <si>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</si>
  <si>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</si>
  <si>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</si>
  <si>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</si>
  <si>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</si>
  <si>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</si>
  <si>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</si>
  <si>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</si>
  <si>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</si>
  <si>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</si>
  <si>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</si>
  <si>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</si>
  <si>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</si>
  <si>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</si>
  <si>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</si>
  <si>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</si>
  <si>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</si>
  <si>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</si>
  <si>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</si>
  <si>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</si>
  <si>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</si>
  <si>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</si>
  <si>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</si>
  <si>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</si>
  <si>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</si>
  <si>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</si>
  <si>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</si>
  <si>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</si>
  <si>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</si>
  <si>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</si>
  <si>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</si>
  <si>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</si>
  <si>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</si>
  <si>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</si>
  <si>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</si>
  <si>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</si>
  <si>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</si>
  <si>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</si>
  <si>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</si>
  <si>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</si>
  <si>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</si>
  <si>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</si>
  <si>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</si>
  <si>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</si>
  <si>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</si>
  <si>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</si>
  <si>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</si>
  <si>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</si>
  <si>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</si>
  <si>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</si>
  <si>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</si>
  <si>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</si>
  <si>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</si>
  <si>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</si>
  <si>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</si>
  <si>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</si>
  <si>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</si>
  <si>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</si>
  <si>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</si>
  <si>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</si>
  <si>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</si>
  <si>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</si>
  <si>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</si>
  <si>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</si>
  <si>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</si>
  <si>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</si>
  <si>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</si>
  <si>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</si>
  <si>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</si>
  <si>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</si>
  <si>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</si>
  <si>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</si>
  <si>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</si>
  <si>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</si>
  <si>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</si>
  <si>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</si>
  <si>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</si>
  <si>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</si>
  <si>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</si>
  <si>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</si>
  <si>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</si>
  <si>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</si>
  <si>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</si>
  <si>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</si>
  <si>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</si>
  <si>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</si>
  <si>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</si>
  <si>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</si>
  <si>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</si>
  <si>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</si>
  <si>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</si>
  <si>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</si>
  <si>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</si>
  <si>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</si>
  <si>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</si>
  <si>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</si>
  <si>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</si>
  <si>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</si>
  <si>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</si>
  <si>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</si>
  <si>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</si>
  <si>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</si>
  <si>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</si>
  <si>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</si>
  <si>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</si>
  <si>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</si>
  <si>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</si>
  <si>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</si>
  <si>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</si>
  <si>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</si>
  <si>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</si>
  <si>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</si>
  <si>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</si>
  <si>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</si>
  <si>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</si>
  <si>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</si>
  <si>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</si>
  <si>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</si>
  <si>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</si>
  <si>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</si>
  <si>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</si>
  <si>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</si>
  <si>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</si>
  <si>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</si>
  <si>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</si>
  <si>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</si>
  <si>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</si>
  <si>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</si>
  <si>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</si>
  <si>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</si>
  <si>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</si>
  <si>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</si>
  <si>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</si>
  <si>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</si>
  <si>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</si>
  <si>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</si>
  <si>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</si>
  <si>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</si>
  <si>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</si>
  <si>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</si>
  <si>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</si>
  <si>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</si>
  <si>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</si>
  <si>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</si>
  <si>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</si>
  <si>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</si>
  <si>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</si>
  <si>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</si>
  <si>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</si>
  <si>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</si>
  <si>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</si>
  <si>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</si>
  <si>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</si>
  <si>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</si>
  <si>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</si>
  <si>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</si>
  <si>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</si>
  <si>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</si>
  <si>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</si>
  <si>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</si>
  <si>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</si>
  <si>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</si>
  <si>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</si>
  <si>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</si>
  <si>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</si>
  <si>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</si>
  <si>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</si>
  <si>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</si>
  <si>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</si>
  <si>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</si>
  <si>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</si>
  <si>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</si>
  <si>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</si>
  <si>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</si>
  <si>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</si>
  <si>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</si>
  <si>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</si>
  <si>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</si>
  <si>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</si>
  <si>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</si>
  <si>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</si>
  <si>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</si>
  <si>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</si>
  <si>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</si>
  <si>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</si>
  <si>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</si>
  <si>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</si>
  <si>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</si>
  <si>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</si>
  <si>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</si>
  <si>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</si>
  <si>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</si>
  <si>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</si>
  <si>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</si>
  <si>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</si>
  <si>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</si>
  <si>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</si>
  <si>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</si>
  <si>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</si>
  <si>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</si>
  <si>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</si>
  <si>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</si>
  <si>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</si>
  <si>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</si>
  <si>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</si>
  <si>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</si>
  <si>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</si>
  <si>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</si>
  <si>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</si>
  <si>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</si>
  <si>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</si>
  <si>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</si>
  <si>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</si>
  <si>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</si>
  <si>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</si>
  <si>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</si>
  <si>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</si>
  <si>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</si>
  <si>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</si>
  <si>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</si>
  <si>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</si>
  <si>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</si>
  <si>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</si>
  <si>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</si>
  <si>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</si>
  <si>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</si>
  <si>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</si>
  <si>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</si>
  <si>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</si>
  <si>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</si>
  <si>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</si>
  <si>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</si>
  <si>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</si>
  <si>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</si>
  <si>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</si>
  <si>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</si>
  <si>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</si>
  <si>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</si>
  <si>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</si>
  <si>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</si>
  <si>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</si>
  <si>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</si>
  <si>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</si>
  <si>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</si>
  <si>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</si>
  <si>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</si>
  <si>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</si>
  <si>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</si>
  <si>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</si>
  <si>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</si>
  <si>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</si>
  <si>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</si>
  <si>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</si>
  <si>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</si>
  <si>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</si>
  <si>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</si>
  <si>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</si>
  <si>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</si>
  <si>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</si>
  <si>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</si>
  <si>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</si>
  <si>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</si>
  <si>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</si>
  <si>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</si>
  <si>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</si>
  <si>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</si>
  <si>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</si>
  <si>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</si>
  <si>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</si>
  <si>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</si>
  <si>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</si>
  <si>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</si>
  <si>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</si>
  <si>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</si>
  <si>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</si>
  <si>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</si>
  <si>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</si>
  <si>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</si>
  <si>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</si>
  <si>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</si>
  <si>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</si>
  <si>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</si>
  <si>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</si>
  <si>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</si>
  <si>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</si>
  <si>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</si>
  <si>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</si>
  <si>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</si>
  <si>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</si>
  <si>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</si>
  <si>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</si>
  <si>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</si>
  <si>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</si>
  <si>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</si>
  <si>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</si>
  <si>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</si>
  <si>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</si>
  <si>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</si>
  <si>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</si>
  <si>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</si>
  <si>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</si>
  <si>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</si>
  <si>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</si>
  <si>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</si>
  <si>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</si>
  <si>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</si>
  <si>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</si>
  <si>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</si>
  <si>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</si>
  <si>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</si>
  <si>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</si>
  <si>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</si>
  <si>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</si>
  <si>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</si>
  <si>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</si>
  <si>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</si>
  <si>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</si>
  <si>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</si>
  <si>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</si>
  <si>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</si>
  <si>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</si>
  <si>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</si>
  <si>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</si>
  <si>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</si>
  <si>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</si>
  <si>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</si>
  <si>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</si>
  <si>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</si>
  <si>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</si>
  <si>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</si>
  <si>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</si>
  <si>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</si>
  <si>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</si>
  <si>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</si>
  <si>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</si>
  <si>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</si>
  <si>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</si>
  <si>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</si>
  <si>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</si>
  <si>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</si>
  <si>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</si>
  <si>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</si>
  <si>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</si>
  <si>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</si>
  <si>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</si>
  <si>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</si>
  <si>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</si>
  <si>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</si>
  <si>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</si>
  <si>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</si>
  <si>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</si>
  <si>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</si>
  <si>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</si>
  <si>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</si>
  <si>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</si>
  <si>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</si>
  <si>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</si>
  <si>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</si>
  <si>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</si>
  <si>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</si>
  <si>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</si>
  <si>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</si>
  <si>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</si>
  <si>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</si>
  <si>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</si>
  <si>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</si>
  <si>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</si>
  <si>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</si>
  <si>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</si>
  <si>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</si>
  <si>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</si>
  <si>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</si>
  <si>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</si>
  <si>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</si>
  <si>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</si>
  <si>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</si>
  <si>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</si>
  <si>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</si>
  <si>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</si>
  <si>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</si>
  <si>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</si>
  <si>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</si>
  <si>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</si>
  <si>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</si>
  <si>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</si>
  <si>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</si>
  <si>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</si>
  <si>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</si>
  <si>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</si>
  <si>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</si>
  <si>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</si>
  <si>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</si>
  <si>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</si>
  <si>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</si>
  <si>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</si>
  <si>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</si>
  <si>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</si>
  <si>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</si>
  <si>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</si>
  <si>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</si>
  <si>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</si>
  <si>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</si>
  <si>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</si>
  <si>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</si>
  <si>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</si>
  <si>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</si>
  <si>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</si>
  <si>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</si>
  <si>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</si>
  <si>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</si>
  <si>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</si>
  <si>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</si>
  <si>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</si>
  <si>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</si>
  <si>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</si>
  <si>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</si>
  <si>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</si>
  <si>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</si>
  <si>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</si>
  <si>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</si>
  <si>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</si>
  <si>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</si>
  <si>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</si>
  <si>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</si>
  <si>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</si>
  <si>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</si>
  <si>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</si>
  <si>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</si>
  <si>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</si>
  <si>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</si>
  <si>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</si>
  <si>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</si>
  <si>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</si>
  <si>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</si>
  <si>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</si>
  <si>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</si>
  <si>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</si>
  <si>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</si>
  <si>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</si>
  <si>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</si>
  <si>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</si>
  <si>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</si>
  <si>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</si>
  <si>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</si>
  <si>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</si>
  <si>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</si>
  <si>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</si>
  <si>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</si>
  <si>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</si>
  <si>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</si>
  <si>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</si>
  <si>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</si>
  <si>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</si>
  <si>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</si>
  <si>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</si>
  <si>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</si>
  <si>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</si>
  <si>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</si>
  <si>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</si>
  <si>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</si>
  <si>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</si>
  <si>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</si>
  <si>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</si>
  <si>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</si>
  <si>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</si>
  <si>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</si>
  <si>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</si>
  <si>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</si>
  <si>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</si>
  <si>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</si>
  <si>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</si>
  <si>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</si>
  <si>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</si>
  <si>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</si>
  <si>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</si>
  <si>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</si>
  <si>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</si>
  <si>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</si>
  <si>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</si>
  <si>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</si>
  <si>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</si>
  <si>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</si>
  <si>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</si>
  <si>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</si>
  <si>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</si>
  <si>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</si>
  <si>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</si>
  <si>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</si>
  <si>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</si>
  <si>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</si>
  <si>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</si>
  <si>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</si>
  <si>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</si>
  <si>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</si>
  <si>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</si>
  <si>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</si>
  <si>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</si>
  <si>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</si>
  <si>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</si>
  <si>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</si>
  <si>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</si>
  <si>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</si>
  <si>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</si>
  <si>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</si>
  <si>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</si>
  <si>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</si>
  <si>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</si>
  <si>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</si>
  <si>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</si>
  <si>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</si>
  <si>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</si>
  <si>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</si>
  <si>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</si>
  <si>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</si>
  <si>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</si>
  <si>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</si>
  <si>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</si>
  <si>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</si>
  <si>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</si>
  <si>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</si>
  <si>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</si>
  <si>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</si>
  <si>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</si>
  <si>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</si>
  <si>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</si>
  <si>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</si>
  <si>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</si>
  <si>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</si>
  <si>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</si>
  <si>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</si>
  <si>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</si>
  <si>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</si>
  <si>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</si>
  <si>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</si>
  <si>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</si>
  <si>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</si>
  <si>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</si>
  <si>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</si>
  <si>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</si>
  <si>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</si>
  <si>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</si>
  <si>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</si>
  <si>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</si>
  <si>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</si>
  <si>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</si>
  <si>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</si>
  <si>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</si>
  <si>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</si>
  <si>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</si>
  <si>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</si>
  <si>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</si>
  <si>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</si>
  <si>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</si>
  <si>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</si>
  <si>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</si>
  <si>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</si>
  <si>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</si>
  <si>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</si>
  <si>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</si>
  <si>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</si>
  <si>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</si>
  <si>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</si>
  <si>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</si>
  <si>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</si>
  <si>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</si>
  <si>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</si>
  <si>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</si>
  <si>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</si>
  <si>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</si>
  <si>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</si>
  <si>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</si>
  <si>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</si>
  <si>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</si>
  <si>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</si>
  <si>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</si>
  <si>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</si>
  <si>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</si>
  <si>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</si>
  <si>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</si>
  <si>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</si>
  <si>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</si>
  <si>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</si>
  <si>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</si>
  <si>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</si>
  <si>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</si>
  <si>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</si>
  <si>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</si>
  <si>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</si>
  <si>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</si>
  <si>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</si>
  <si>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</si>
  <si>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</si>
  <si>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</si>
  <si>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</si>
  <si>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</si>
  <si>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</si>
  <si>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</si>
  <si>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</si>
  <si>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</si>
  <si>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</si>
  <si>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</si>
  <si>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</si>
  <si>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</si>
  <si>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</si>
  <si>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</si>
  <si>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</si>
  <si>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</si>
  <si>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</si>
  <si>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</si>
  <si>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</si>
  <si>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</si>
  <si>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</si>
  <si>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</si>
  <si>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</si>
  <si>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</si>
  <si>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</si>
  <si>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</si>
  <si>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</si>
  <si>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</si>
  <si>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</si>
  <si>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</si>
  <si>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</si>
  <si>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</si>
  <si>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</si>
  <si>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</si>
  <si>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</si>
  <si>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</si>
  <si>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</si>
  <si>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</si>
  <si>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</si>
  <si>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</si>
  <si>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</si>
  <si>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</si>
  <si>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</si>
  <si>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</si>
  <si>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</si>
  <si>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</si>
  <si>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</si>
  <si>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</si>
  <si>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</si>
  <si>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</si>
  <si>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</si>
  <si>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</si>
  <si>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</si>
  <si>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</si>
  <si>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</si>
  <si>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</si>
  <si>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</si>
  <si>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</si>
  <si>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</si>
  <si>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</si>
  <si>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</si>
  <si>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</si>
  <si>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</si>
  <si>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</si>
  <si>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</si>
  <si>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</si>
  <si>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</si>
  <si>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</si>
  <si>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</si>
  <si>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</si>
  <si>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</si>
  <si>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</si>
  <si>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</si>
  <si>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</si>
  <si>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</si>
  <si>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</si>
  <si>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</si>
  <si>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</si>
  <si>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</si>
  <si>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</si>
  <si>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</si>
  <si>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</si>
  <si>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</si>
  <si>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</si>
  <si>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</si>
  <si>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</si>
  <si>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</si>
  <si>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</si>
  <si>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</si>
  <si>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</si>
  <si>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</si>
  <si>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</si>
  <si>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</si>
  <si>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</si>
  <si>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</si>
  <si>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</si>
  <si>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</si>
  <si>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</si>
  <si>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</si>
  <si>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</si>
  <si>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</si>
  <si>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</si>
  <si>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</si>
  <si>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</si>
  <si>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</si>
  <si>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</si>
  <si>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</si>
  <si>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</si>
  <si>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</si>
  <si>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</si>
  <si>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</si>
  <si>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</si>
  <si>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</si>
  <si>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</si>
  <si>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</si>
  <si>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</si>
  <si>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</si>
  <si>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</si>
  <si>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</si>
  <si>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</si>
  <si>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</si>
  <si>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</si>
  <si>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</si>
  <si>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</si>
  <si>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</si>
  <si>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</si>
  <si>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</si>
  <si>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</si>
  <si>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</si>
  <si>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</si>
  <si>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</si>
  <si>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</si>
  <si>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</si>
  <si>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</si>
  <si>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</si>
  <si>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</si>
  <si>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</si>
  <si>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</si>
  <si>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</si>
  <si>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</si>
  <si>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</si>
  <si>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</si>
  <si>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</si>
  <si>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</si>
  <si>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</si>
  <si>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</si>
  <si>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</si>
  <si>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</si>
  <si>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</si>
  <si>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</si>
  <si>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</si>
  <si>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</si>
  <si>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</si>
  <si>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</si>
  <si>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</si>
  <si>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</si>
  <si>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</si>
  <si>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</si>
  <si>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</si>
  <si>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</si>
  <si>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</si>
  <si>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</si>
  <si>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</si>
  <si>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</si>
  <si>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</si>
  <si>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</si>
  <si>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</si>
  <si>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</si>
  <si>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</si>
  <si>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</si>
  <si>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</si>
  <si>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</si>
  <si>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</si>
  <si>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</si>
  <si>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</si>
  <si>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</si>
  <si>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</si>
  <si>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</si>
  <si>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</si>
  <si>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</si>
  <si>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</si>
  <si>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</si>
  <si>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</si>
  <si>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</si>
  <si>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</si>
  <si>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</si>
  <si>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</si>
  <si>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</si>
  <si>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</si>
  <si>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</si>
  <si>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</si>
  <si>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</si>
  <si>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</si>
  <si>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</si>
  <si>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</si>
  <si>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</si>
  <si>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</si>
  <si>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</si>
  <si>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</si>
  <si>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</si>
  <si>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</si>
  <si>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</si>
  <si>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</si>
  <si>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</si>
  <si>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</si>
  <si>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</si>
  <si>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</si>
  <si>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</si>
  <si>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</si>
  <si>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</si>
  <si>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</si>
  <si>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</si>
  <si>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</si>
  <si>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</si>
  <si>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</si>
  <si>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</si>
  <si>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</si>
  <si>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</si>
  <si>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</si>
  <si>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</si>
  <si>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</si>
  <si>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</si>
  <si>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</si>
  <si>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</si>
  <si>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</si>
  <si>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</si>
  <si>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</si>
  <si>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</si>
  <si>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</si>
  <si>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</si>
  <si>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</si>
  <si>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</si>
  <si>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</si>
  <si>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</si>
  <si>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</si>
  <si>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</si>
  <si>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</si>
  <si>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</si>
  <si>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</si>
  <si>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</si>
  <si>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</si>
  <si>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</si>
  <si>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</si>
  <si>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</si>
  <si>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</si>
  <si>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</si>
  <si>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</si>
  <si>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</si>
  <si>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</si>
  <si>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</si>
  <si>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</si>
  <si>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</si>
  <si>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</si>
  <si>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</si>
  <si>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</si>
  <si>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</si>
  <si>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</si>
  <si>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</si>
  <si>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</si>
  <si>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</si>
  <si>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</si>
  <si>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</si>
  <si>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</si>
  <si>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</si>
  <si>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</si>
  <si>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</si>
  <si>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</si>
  <si>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</si>
  <si>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</si>
  <si>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</si>
  <si>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</si>
  <si>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</si>
  <si>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</si>
  <si>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</si>
  <si>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</si>
  <si>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</si>
  <si>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</si>
  <si>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</si>
  <si>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</si>
  <si>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</si>
  <si>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</si>
  <si>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</si>
  <si>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</si>
  <si>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</si>
  <si>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</si>
  <si>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</si>
  <si>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</si>
  <si>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</si>
  <si>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</si>
  <si>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</si>
  <si>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</si>
  <si>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</si>
  <si>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</si>
  <si>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</si>
  <si>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</si>
  <si>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</si>
  <si>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</si>
  <si>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</si>
  <si>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</si>
  <si>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</si>
  <si>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</si>
  <si>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</si>
  <si>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</si>
  <si>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</si>
  <si>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</si>
  <si>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</si>
  <si>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</si>
  <si>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</si>
  <si>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</si>
  <si>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</si>
  <si>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</si>
  <si>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</si>
  <si>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</si>
  <si>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</si>
  <si>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</si>
  <si>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</si>
  <si>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</si>
  <si>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</si>
  <si>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</si>
  <si>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</si>
  <si>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</si>
  <si>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</si>
  <si>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</si>
  <si>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</si>
  <si>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</si>
  <si>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</si>
  <si>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</si>
  <si>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</si>
  <si>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</si>
  <si>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</si>
  <si>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</si>
  <si>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</si>
  <si>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</si>
  <si>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</si>
  <si>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</si>
  <si>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</si>
  <si>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</si>
  <si>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</si>
  <si>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</si>
  <si>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</si>
  <si>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</si>
  <si>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</si>
  <si>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</si>
  <si>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</si>
  <si>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</si>
  <si>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</si>
  <si>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</si>
  <si>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</si>
  <si>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</si>
  <si>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</si>
  <si>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</si>
  <si>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</si>
  <si>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</si>
  <si>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</si>
  <si>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</si>
  <si>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</si>
  <si>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</si>
  <si>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</si>
  <si>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</si>
  <si>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</si>
  <si>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</si>
  <si>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</si>
  <si>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</si>
  <si>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</si>
  <si>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</si>
  <si>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</si>
  <si>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</si>
  <si>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</si>
  <si>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</si>
  <si>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</si>
  <si>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</si>
  <si>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</si>
  <si>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</si>
  <si>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</si>
  <si>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</si>
  <si>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</si>
  <si>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</si>
  <si>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</si>
  <si>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</si>
  <si>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</si>
  <si>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</si>
  <si>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</si>
  <si>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</si>
  <si>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</si>
  <si>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</si>
  <si>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</si>
  <si>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</si>
  <si>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</si>
  <si>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</si>
  <si>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</si>
  <si>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</si>
  <si>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</si>
  <si>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</si>
  <si>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</si>
  <si>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</si>
  <si>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</si>
  <si>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</si>
  <si>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</si>
  <si>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</si>
  <si>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</si>
  <si>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</si>
  <si>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</si>
  <si>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</si>
  <si>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</si>
  <si>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</si>
  <si>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</si>
  <si>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</si>
  <si>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</si>
  <si>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</si>
  <si>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</si>
  <si>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</si>
  <si>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</si>
  <si>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</si>
  <si>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</si>
  <si>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</si>
  <si>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</si>
  <si>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</si>
  <si>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</si>
  <si>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</si>
  <si>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</si>
  <si>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</si>
  <si>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</si>
  <si>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</si>
  <si>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</si>
  <si>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</si>
  <si>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</si>
  <si>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</si>
  <si>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</si>
  <si>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</si>
  <si>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</si>
  <si>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</si>
  <si>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</si>
  <si>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</si>
  <si>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</si>
  <si>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</si>
  <si>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</si>
  <si>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</si>
  <si>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</si>
  <si>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</si>
  <si>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</si>
  <si>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</si>
  <si>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</si>
  <si>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</si>
  <si>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</si>
  <si>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</si>
  <si>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</si>
  <si>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</si>
  <si>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</si>
  <si>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</si>
  <si>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</si>
  <si>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</si>
  <si>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</si>
  <si>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</si>
  <si>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</si>
  <si>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</si>
  <si>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</si>
  <si>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</si>
  <si>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</si>
  <si>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</si>
  <si>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</si>
  <si>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</si>
  <si>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</si>
  <si>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</si>
  <si>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</si>
  <si>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</si>
  <si>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</si>
  <si>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</si>
  <si>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</si>
  <si>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</si>
  <si>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</si>
  <si>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</si>
  <si>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</si>
  <si>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</si>
  <si>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</si>
  <si>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</si>
  <si>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</si>
  <si>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</si>
  <si>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</si>
  <si>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</si>
  <si>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</si>
  <si>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</si>
  <si>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</si>
  <si>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</si>
  <si>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</si>
  <si>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</si>
  <si>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</si>
  <si>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</si>
  <si>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</si>
  <si>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</si>
  <si>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</si>
  <si>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</si>
  <si>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</si>
  <si>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</si>
  <si>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</si>
  <si>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</si>
  <si>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</si>
  <si>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</si>
  <si>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</si>
  <si>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</si>
  <si>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</si>
  <si>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</si>
  <si>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</si>
  <si>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</si>
  <si>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</si>
  <si>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</si>
  <si>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</si>
  <si>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</si>
  <si>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</si>
  <si>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</si>
  <si>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</si>
  <si>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</si>
  <si>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</si>
  <si>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</si>
  <si>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</si>
  <si>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</si>
  <si>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</si>
  <si>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</si>
  <si>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</si>
  <si>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</si>
  <si>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</si>
  <si>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</si>
  <si>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</si>
  <si>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</si>
  <si>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</si>
  <si>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</si>
  <si>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</si>
  <si>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</si>
  <si>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</si>
  <si>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</si>
  <si>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</si>
  <si>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</si>
  <si>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</si>
  <si>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</si>
  <si>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</si>
  <si>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</si>
  <si>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</si>
  <si>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</si>
  <si>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</si>
  <si>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</si>
  <si>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</si>
  <si>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</si>
  <si>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</si>
  <si>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</si>
  <si>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</si>
  <si>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</si>
  <si>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</si>
  <si>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</si>
  <si>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</si>
  <si>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</si>
  <si>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</si>
  <si>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</si>
  <si>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</si>
  <si>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</si>
  <si>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</si>
  <si>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</si>
  <si>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</si>
  <si>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</si>
  <si>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</si>
  <si>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</si>
  <si>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</si>
  <si>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</si>
  <si>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</si>
  <si>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</si>
  <si>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</si>
  <si>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</si>
  <si>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</si>
  <si>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</si>
  <si>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</si>
  <si>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</si>
  <si>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</si>
  <si>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</si>
  <si>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</si>
  <si>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</si>
  <si>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</si>
  <si>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</si>
  <si>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</si>
  <si>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</si>
  <si>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</si>
  <si>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</si>
  <si>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</si>
  <si>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</si>
  <si>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</si>
  <si>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</si>
  <si>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</si>
  <si>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</si>
  <si>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</si>
  <si>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</si>
  <si>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</si>
  <si>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</si>
  <si>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</si>
  <si>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</si>
  <si>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</si>
  <si>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</si>
  <si>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</si>
  <si>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</si>
  <si>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</si>
  <si>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</si>
  <si>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</si>
  <si>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</si>
  <si>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</si>
  <si>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</si>
  <si>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</si>
  <si>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</si>
  <si>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</si>
  <si>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</si>
  <si>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</si>
  <si>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</si>
  <si>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</si>
  <si>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</si>
  <si>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</si>
  <si>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</si>
  <si>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</si>
  <si>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</si>
  <si>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</si>
  <si>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</si>
  <si>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</si>
  <si>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</si>
  <si>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</si>
  <si>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</si>
  <si>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</si>
  <si>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</si>
  <si>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</si>
  <si>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</si>
  <si>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</si>
  <si>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</si>
  <si>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</si>
  <si>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</si>
  <si>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</si>
  <si>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</si>
  <si>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</si>
  <si>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</si>
  <si>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</si>
  <si>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</si>
  <si>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</si>
  <si>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</si>
  <si>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</si>
  <si>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</si>
  <si>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</si>
  <si>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</si>
  <si>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</si>
  <si>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</si>
  <si>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</si>
  <si>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</si>
  <si>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</si>
  <si>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</si>
  <si>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</si>
  <si>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</si>
  <si>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</si>
  <si>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</si>
  <si>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</si>
  <si>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</si>
  <si>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</si>
  <si>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</si>
  <si>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</si>
  <si>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</si>
  <si>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</si>
  <si>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</si>
  <si>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</si>
  <si>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</si>
  <si>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</si>
  <si>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</si>
  <si>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</si>
  <si>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</si>
  <si>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</si>
  <si>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</si>
  <si>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</si>
  <si>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</si>
  <si>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</si>
  <si>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</si>
  <si>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</si>
  <si>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</si>
  <si>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</si>
  <si>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</si>
  <si>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</si>
  <si>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</si>
  <si>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</si>
  <si>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</si>
  <si>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</si>
  <si>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</si>
  <si>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</si>
  <si>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</si>
  <si>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</si>
  <si>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</si>
  <si>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</si>
  <si>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</si>
  <si>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</si>
  <si>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</si>
  <si>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</si>
  <si>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</si>
  <si>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</si>
  <si>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</si>
  <si>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</si>
  <si>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</si>
  <si>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</si>
  <si>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</si>
  <si>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</si>
  <si>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</si>
  <si>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</si>
  <si>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</si>
  <si>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</si>
  <si>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</si>
  <si>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</si>
  <si>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</si>
  <si>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</si>
  <si>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</si>
  <si>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</si>
  <si>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</si>
  <si>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</si>
  <si>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</si>
  <si>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</si>
  <si>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</si>
  <si>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</si>
  <si>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</si>
  <si>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</si>
  <si>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</si>
  <si>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</si>
  <si>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</si>
  <si>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</si>
  <si>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</si>
  <si>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</si>
  <si>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</si>
  <si>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</si>
  <si>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</si>
  <si>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</si>
  <si>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</si>
  <si>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</si>
  <si>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</si>
  <si>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</si>
  <si>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</si>
  <si>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</si>
  <si>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</si>
  <si>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</si>
  <si>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</si>
  <si>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</si>
  <si>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</si>
  <si>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</si>
  <si>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</si>
  <si>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</si>
  <si>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</si>
  <si>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</si>
  <si>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</si>
  <si>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</si>
  <si>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</si>
  <si>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</si>
  <si>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</si>
  <si>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</si>
  <si>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</si>
  <si>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</si>
  <si>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</si>
  <si>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</si>
  <si>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</si>
  <si>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</si>
  <si>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</si>
  <si>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</si>
  <si>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</si>
  <si>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</si>
  <si>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</si>
  <si>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</si>
  <si>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</si>
  <si>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</si>
  <si>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</si>
  <si>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</si>
  <si>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</si>
  <si>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</si>
  <si>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</si>
  <si>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</si>
  <si>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</si>
  <si>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</si>
  <si>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</si>
  <si>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</si>
  <si>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</si>
  <si>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</si>
  <si>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</si>
  <si>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</si>
  <si>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</si>
  <si>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</si>
  <si>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</si>
  <si>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</si>
  <si>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</si>
  <si>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</si>
  <si>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</si>
  <si>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</si>
  <si>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</si>
  <si>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</si>
  <si>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</si>
  <si>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</si>
  <si>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</si>
  <si>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</si>
  <si>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</si>
  <si>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</si>
  <si>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</si>
  <si>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</si>
  <si>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</si>
  <si>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</si>
  <si>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</si>
  <si>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</si>
  <si>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</si>
  <si>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</si>
  <si>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</si>
  <si>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</si>
  <si>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</si>
  <si>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</si>
  <si>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</si>
  <si>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</si>
  <si>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</si>
  <si>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</si>
  <si>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</si>
  <si>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</si>
  <si>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</si>
  <si>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</si>
  <si>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</si>
  <si>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</si>
  <si>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</si>
  <si>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</si>
  <si>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</si>
  <si>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</si>
  <si>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</si>
  <si>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</si>
  <si>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</si>
  <si>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</si>
  <si>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</si>
  <si>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</si>
  <si>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</si>
  <si>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</si>
  <si>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</si>
  <si>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</si>
  <si>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</si>
  <si>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</si>
  <si>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</si>
  <si>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</si>
  <si>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</si>
  <si>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</si>
  <si>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</si>
  <si>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</si>
  <si>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</si>
  <si>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</si>
  <si>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</si>
  <si>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</si>
  <si>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</si>
  <si>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</si>
  <si>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</si>
  <si>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</si>
  <si>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</si>
  <si>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</si>
  <si>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</si>
  <si>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</si>
  <si>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</si>
  <si>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</si>
  <si>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</si>
  <si>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</si>
  <si>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</si>
  <si>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</si>
  <si>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</si>
  <si>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</si>
  <si>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</si>
  <si>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</si>
  <si>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</si>
  <si>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</si>
  <si>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</si>
  <si>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</si>
  <si>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</si>
  <si>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</si>
  <si>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</si>
  <si>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</si>
  <si>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</si>
  <si>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</si>
  <si>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</si>
  <si>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</si>
  <si>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</si>
  <si>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</si>
  <si>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</si>
  <si>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</si>
  <si>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</si>
  <si>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</si>
  <si>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</si>
  <si>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</si>
  <si>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</si>
  <si>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</si>
  <si>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</si>
  <si>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</si>
  <si>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</si>
  <si>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</si>
  <si>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</si>
  <si>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</si>
  <si>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</si>
  <si>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</si>
  <si>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</si>
  <si>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</si>
  <si>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</si>
  <si>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</si>
  <si>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</si>
  <si>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</si>
  <si>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</si>
  <si>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</si>
  <si>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</si>
  <si>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</si>
  <si>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</si>
  <si>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</si>
  <si>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</si>
  <si>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</si>
  <si>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</si>
  <si>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</si>
  <si>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</si>
  <si>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</si>
  <si>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</si>
  <si>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</si>
  <si>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</si>
  <si>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</si>
  <si>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</si>
  <si>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</si>
  <si>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</si>
  <si>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</si>
  <si>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</si>
  <si>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</si>
  <si>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</si>
  <si>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</si>
  <si>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</si>
  <si>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</si>
  <si>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</si>
  <si>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</si>
  <si>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</si>
  <si>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</si>
  <si>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</si>
  <si>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</si>
  <si>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</si>
  <si>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</si>
  <si>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</si>
  <si>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</si>
  <si>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</si>
  <si>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</si>
  <si>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</si>
  <si>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</si>
  <si>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</si>
  <si>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</si>
  <si>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</si>
  <si>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</si>
  <si>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</si>
  <si>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</si>
  <si>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</si>
  <si>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</si>
  <si>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</si>
  <si>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</si>
  <si>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</si>
  <si>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</si>
  <si>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</si>
  <si>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</si>
  <si>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</si>
  <si>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</si>
  <si>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</si>
  <si>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</si>
  <si>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</si>
  <si>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</si>
  <si>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</si>
  <si>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</si>
  <si>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</si>
  <si>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</si>
  <si>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</si>
  <si>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</si>
  <si>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</si>
  <si>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</si>
  <si>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</si>
  <si>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</si>
  <si>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</si>
  <si>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</si>
  <si>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</si>
  <si>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</si>
  <si>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</si>
  <si>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</si>
  <si>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</si>
  <si>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</si>
  <si>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</si>
  <si>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</si>
  <si>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</si>
  <si>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</si>
  <si>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</si>
  <si>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</si>
  <si>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</si>
  <si>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</si>
  <si>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</si>
  <si>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</si>
  <si>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</si>
  <si>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</si>
  <si>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</si>
  <si>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</si>
  <si>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</si>
  <si>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</si>
  <si>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</si>
  <si>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</si>
  <si>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</si>
  <si>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</si>
  <si>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</si>
  <si>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</si>
  <si>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</si>
  <si>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</si>
  <si>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</si>
  <si>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</si>
  <si>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</si>
  <si>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</si>
  <si>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</si>
  <si>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</si>
  <si>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</si>
  <si>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</si>
  <si>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</si>
  <si>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</si>
  <si>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</si>
  <si>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</si>
  <si>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</si>
  <si>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</si>
  <si>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</si>
  <si>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</si>
  <si>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</si>
  <si>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</si>
  <si>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</si>
  <si>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</si>
  <si>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</si>
  <si>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</si>
  <si>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</si>
  <si>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</si>
  <si>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</si>
  <si>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</si>
  <si>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</si>
  <si>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</si>
  <si>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</si>
  <si>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</si>
  <si>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</si>
  <si>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</si>
  <si>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</si>
  <si>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</si>
  <si>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</si>
  <si>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</si>
  <si>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</si>
  <si>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</si>
  <si>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</si>
  <si>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</si>
  <si>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</si>
  <si>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</si>
  <si>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</si>
  <si>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</si>
  <si>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</si>
  <si>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</si>
  <si>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</si>
  <si>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</si>
  <si>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</si>
  <si>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</si>
  <si>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</si>
  <si>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</si>
  <si>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</si>
  <si>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</si>
  <si>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</si>
  <si>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</si>
  <si>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</si>
  <si>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</si>
  <si>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</si>
  <si>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</si>
  <si>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</si>
  <si>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</si>
  <si>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</si>
  <si>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</si>
  <si>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</si>
  <si>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</si>
  <si>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</si>
  <si>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</si>
  <si>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</si>
  <si>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</si>
  <si>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</si>
  <si>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</si>
  <si>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</si>
  <si>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</si>
  <si>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</si>
  <si>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</si>
  <si>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</si>
  <si>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</si>
  <si>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</si>
  <si>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</si>
  <si>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</si>
  <si>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</si>
  <si>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</si>
  <si>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</si>
  <si>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</si>
  <si>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</si>
  <si>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</si>
  <si>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</si>
  <si>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</si>
  <si>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</si>
  <si>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</si>
  <si>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</si>
  <si>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</si>
  <si>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</si>
  <si>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</si>
  <si>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</si>
  <si>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</si>
  <si>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</si>
  <si>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</si>
  <si>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</si>
  <si>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</si>
  <si>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</si>
  <si>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</si>
  <si>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</si>
  <si>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</si>
  <si>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</si>
  <si>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</si>
  <si>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</si>
  <si>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</si>
  <si>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</si>
  <si>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</si>
  <si>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</si>
  <si>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</si>
  <si>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</si>
  <si>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</si>
  <si>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</si>
  <si>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</si>
  <si>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</si>
  <si>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</si>
  <si>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</si>
  <si>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</si>
  <si>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</si>
  <si>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</si>
  <si>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</si>
  <si>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</si>
  <si>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</si>
  <si>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</si>
  <si>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</si>
  <si>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</si>
  <si>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</si>
  <si>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</si>
  <si>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</si>
  <si>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</si>
  <si>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</si>
  <si>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</si>
  <si>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</si>
  <si>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</si>
  <si>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</si>
  <si>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</si>
  <si>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</si>
  <si>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</si>
  <si>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</si>
  <si>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</si>
  <si>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</si>
  <si>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</si>
  <si>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</si>
  <si>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</si>
  <si>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</si>
  <si>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</si>
  <si>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</si>
  <si>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</si>
  <si>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</si>
  <si>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</si>
  <si>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</si>
  <si>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</si>
  <si>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</si>
  <si>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</si>
  <si>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</si>
  <si>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</si>
  <si>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</si>
  <si>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</si>
  <si>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</si>
  <si>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</si>
  <si>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</si>
  <si>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</si>
  <si>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</si>
  <si>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</si>
  <si>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</si>
  <si>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</si>
  <si>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</si>
  <si>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</si>
  <si>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</si>
  <si>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</si>
  <si>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</si>
  <si>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</si>
  <si>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</si>
  <si>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</si>
  <si>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</si>
  <si>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</si>
  <si>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</si>
  <si>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</si>
  <si>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</si>
  <si>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</si>
  <si>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</si>
  <si>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</si>
  <si>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</si>
  <si>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</si>
  <si>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</si>
  <si>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</si>
  <si>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</si>
  <si>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</si>
  <si>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</si>
  <si>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</si>
  <si>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</si>
  <si>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</si>
  <si>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</si>
  <si>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</si>
  <si>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</si>
  <si>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</si>
  <si>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</si>
  <si>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</si>
  <si>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</si>
  <si>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</si>
  <si>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</si>
  <si>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</si>
  <si>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</si>
  <si>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</si>
  <si>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</si>
  <si>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</si>
  <si>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</si>
  <si>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</si>
  <si>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</si>
  <si>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</si>
  <si>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</si>
  <si>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</si>
  <si>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</si>
  <si>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</si>
  <si>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</si>
  <si>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</si>
  <si>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</si>
  <si>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</si>
  <si>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</si>
  <si>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</si>
  <si>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</si>
  <si>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</si>
  <si>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</si>
  <si>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</si>
  <si>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</si>
  <si>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</si>
  <si>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</si>
  <si>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</si>
  <si>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</si>
  <si>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</si>
  <si>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</si>
  <si>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</si>
  <si>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</si>
  <si>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</si>
  <si>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</si>
  <si>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</si>
  <si>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</si>
  <si>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</si>
  <si>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</si>
  <si>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</si>
  <si>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</si>
  <si>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</si>
  <si>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</si>
  <si>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</si>
  <si>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</si>
  <si>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</si>
  <si>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</si>
  <si>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</si>
  <si>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</si>
  <si>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</si>
  <si>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</si>
  <si>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</si>
  <si>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</si>
  <si>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</si>
  <si>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</si>
  <si>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</si>
  <si>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</si>
  <si>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</si>
  <si>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</si>
  <si>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</si>
  <si>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</si>
  <si>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</si>
  <si>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</si>
  <si>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</si>
  <si>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</si>
  <si>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</si>
  <si>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</si>
  <si>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</si>
  <si>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</si>
  <si>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</si>
  <si>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</si>
  <si>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</si>
  <si>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</si>
  <si>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</si>
  <si>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</si>
  <si>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</si>
  <si>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</si>
  <si>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</si>
  <si>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</si>
  <si>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</si>
  <si>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</si>
  <si>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</si>
  <si>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</si>
  <si>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</si>
  <si>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</si>
  <si>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</si>
  <si>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</si>
  <si>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</si>
  <si>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</si>
  <si>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</si>
  <si>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</si>
  <si>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</si>
  <si>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</si>
  <si>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</si>
  <si>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</si>
  <si>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</si>
  <si>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</si>
  <si>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</si>
  <si>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</si>
  <si>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</si>
  <si>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</si>
  <si>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</si>
  <si>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</si>
  <si>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</si>
  <si>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</si>
  <si>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</si>
  <si>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</si>
  <si>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</si>
  <si>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</si>
  <si>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</si>
  <si>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</si>
  <si>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</si>
  <si>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</si>
  <si>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</si>
  <si>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</si>
  <si>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</si>
  <si>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</si>
  <si>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</si>
  <si>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</si>
  <si>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</si>
  <si>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</si>
  <si>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</si>
  <si>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</si>
  <si>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</si>
  <si>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</si>
  <si>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</si>
  <si>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</si>
  <si>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</si>
  <si>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</si>
  <si>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</si>
  <si>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</si>
  <si>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</si>
  <si>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</si>
  <si>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</si>
  <si>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</si>
  <si>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</si>
  <si>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</si>
  <si>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</si>
  <si>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</si>
  <si>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</si>
  <si>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</si>
  <si>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</si>
  <si>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</si>
  <si>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</si>
  <si>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</si>
  <si>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</si>
  <si>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</si>
  <si>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</si>
  <si>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</si>
  <si>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</si>
  <si>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</si>
  <si>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</si>
  <si>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</si>
  <si>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</si>
  <si>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</si>
  <si>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</si>
  <si>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</si>
  <si>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</si>
  <si>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</si>
  <si>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</si>
  <si>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</si>
  <si>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</si>
  <si>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</si>
  <si>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</si>
  <si>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</si>
  <si>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</si>
  <si>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</si>
  <si>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</si>
  <si>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</si>
  <si>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</si>
  <si>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</si>
  <si>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</si>
  <si>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</si>
  <si>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</si>
  <si>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</si>
  <si>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</si>
  <si>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</si>
  <si>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</si>
  <si>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</si>
  <si>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</si>
  <si>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</si>
  <si>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</si>
  <si>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</si>
  <si>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</si>
  <si>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</si>
  <si>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</si>
  <si>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</si>
  <si>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</si>
  <si>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</si>
  <si>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</si>
  <si>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</si>
  <si>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</si>
  <si>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</si>
  <si>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</si>
  <si>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</si>
  <si>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</si>
  <si>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</si>
  <si>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</si>
  <si>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</si>
  <si>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</si>
  <si>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</si>
  <si>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</si>
  <si>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</si>
  <si>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</si>
  <si>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</si>
  <si>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</si>
  <si>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</si>
  <si>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</si>
  <si>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</si>
  <si>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</si>
  <si>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</si>
  <si>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</si>
  <si>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</si>
  <si>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</si>
  <si>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</si>
  <si>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</si>
  <si>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</si>
  <si>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</si>
  <si>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</si>
  <si>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</si>
  <si>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</si>
  <si>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</si>
  <si>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</si>
  <si>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</si>
  <si>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</si>
  <si>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</si>
  <si>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</si>
  <si>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</si>
  <si>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</si>
  <si>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</si>
  <si>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</si>
  <si>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</si>
  <si>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</si>
  <si>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</si>
  <si>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</si>
  <si>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</si>
  <si>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</si>
  <si>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</si>
  <si>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</si>
  <si>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</si>
  <si>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</si>
  <si>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</si>
  <si>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</si>
  <si>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</si>
  <si>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</si>
  <si>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</si>
  <si>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</si>
  <si>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</si>
  <si>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</si>
  <si>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</si>
  <si>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</si>
  <si>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</si>
  <si>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</si>
  <si>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</si>
  <si>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</si>
  <si>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</si>
  <si>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</si>
  <si>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</si>
  <si>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</si>
  <si>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</si>
  <si>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</si>
  <si>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</si>
  <si>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</si>
  <si>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</si>
  <si>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</si>
  <si>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</si>
  <si>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</si>
  <si>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</si>
  <si>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</si>
  <si>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</si>
  <si>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</si>
  <si>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</si>
  <si>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</si>
  <si>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</si>
  <si>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</si>
  <si>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</si>
  <si>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</si>
  <si>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</si>
  <si>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</si>
  <si>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</si>
  <si>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</si>
  <si>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</si>
  <si>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</si>
  <si>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</si>
  <si>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</si>
  <si>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</si>
  <si>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</si>
  <si>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</si>
  <si>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</si>
  <si>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</si>
  <si>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</si>
  <si>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</si>
  <si>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</si>
  <si>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</si>
  <si>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</si>
  <si>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</si>
  <si>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</si>
  <si>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</si>
  <si>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</si>
  <si>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</si>
  <si>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</si>
  <si>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</si>
  <si>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</si>
  <si>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</si>
  <si>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</si>
  <si>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</si>
  <si>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</si>
  <si>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</si>
  <si>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</si>
  <si>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</si>
  <si>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</si>
  <si>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</si>
  <si>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</si>
  <si>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</si>
  <si>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</si>
  <si>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</si>
  <si>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</si>
  <si>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</si>
  <si>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</si>
  <si>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</si>
  <si>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</si>
  <si>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</si>
  <si>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</si>
  <si>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</si>
  <si>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</si>
  <si>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</si>
  <si>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</si>
  <si>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</si>
  <si>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</si>
  <si>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</si>
  <si>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</si>
  <si>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</si>
  <si>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</si>
  <si>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</si>
  <si>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</si>
  <si>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</si>
  <si>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</si>
  <si>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</si>
  <si>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</si>
  <si>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</si>
  <si>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</si>
  <si>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</si>
  <si>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</si>
  <si>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</si>
  <si>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</si>
  <si>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</si>
  <si>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</si>
  <si>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</si>
  <si>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</si>
  <si>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</si>
  <si>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</si>
  <si>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</si>
  <si>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</si>
  <si>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</si>
  <si>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</si>
  <si>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</si>
  <si>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</si>
  <si>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</si>
  <si>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</si>
  <si>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</si>
  <si>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</si>
  <si>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</si>
  <si>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</si>
  <si>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</si>
  <si>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</si>
  <si>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</si>
  <si>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</si>
  <si>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</si>
  <si>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</si>
  <si>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</si>
  <si>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</si>
  <si>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</si>
  <si>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</si>
  <si>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</si>
  <si>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</si>
  <si>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</si>
  <si>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</si>
  <si>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</si>
  <si>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</si>
  <si>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</si>
  <si>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</si>
  <si>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</si>
  <si>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</si>
  <si>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</si>
  <si>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</si>
  <si>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</si>
  <si>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</si>
  <si>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</si>
  <si>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</si>
  <si>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</si>
  <si>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</si>
  <si>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</si>
  <si>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</si>
  <si>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</si>
  <si>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</si>
  <si>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</si>
  <si>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</si>
  <si>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</si>
  <si>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</si>
  <si>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</si>
  <si>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</si>
  <si>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</si>
  <si>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</si>
  <si>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</si>
  <si>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</si>
  <si>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</si>
  <si>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</si>
  <si>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</si>
  <si>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</si>
  <si>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</si>
  <si>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</si>
  <si>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</si>
  <si>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</si>
  <si>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</si>
  <si>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</si>
  <si>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</si>
  <si>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</si>
  <si>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</si>
  <si>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</si>
  <si>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</si>
  <si>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</si>
  <si>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</si>
  <si>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</si>
  <si>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</si>
  <si>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</si>
  <si>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</si>
  <si>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</si>
  <si>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</si>
  <si>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</si>
  <si>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</si>
  <si>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</si>
  <si>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</si>
  <si>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</si>
  <si>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</si>
  <si>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</si>
  <si>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</si>
  <si>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</si>
  <si>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</si>
  <si>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</si>
  <si>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</si>
  <si>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</si>
  <si>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</si>
  <si>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</si>
  <si>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</si>
  <si>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</si>
  <si>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</si>
  <si>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</si>
  <si>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</si>
  <si>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</si>
  <si>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</si>
  <si>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</si>
  <si>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</si>
  <si>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</si>
  <si>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</si>
  <si>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</si>
  <si>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</si>
  <si>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</si>
  <si>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</si>
  <si>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</si>
  <si>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</si>
  <si>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</si>
  <si>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</si>
  <si>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</si>
  <si>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</si>
  <si>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</si>
  <si>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</si>
  <si>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</si>
  <si>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</si>
  <si>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</si>
  <si>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</si>
  <si>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</si>
  <si>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</si>
  <si>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</si>
  <si>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</si>
  <si>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</si>
  <si>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</si>
  <si>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</si>
  <si>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</si>
  <si>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</si>
  <si>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</si>
  <si>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</si>
  <si>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</si>
  <si>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</si>
  <si>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</si>
  <si>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</si>
  <si>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</si>
  <si>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</si>
  <si>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</si>
  <si>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</si>
  <si>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</si>
  <si>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</si>
  <si>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</si>
  <si>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</si>
  <si>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</si>
  <si>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</si>
  <si>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</si>
  <si>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</si>
  <si>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</si>
  <si>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</si>
  <si>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</si>
  <si>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</si>
  <si>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</si>
  <si>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</si>
  <si>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</si>
  <si>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</si>
  <si>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</si>
  <si>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</si>
  <si>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</si>
  <si>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</si>
  <si>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</si>
  <si>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</si>
  <si>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</si>
  <si>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</si>
  <si>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</si>
  <si>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</si>
  <si>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</si>
  <si>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</si>
  <si>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</si>
  <si>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</si>
  <si>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</si>
  <si>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</si>
  <si>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</si>
  <si>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</si>
  <si>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</si>
  <si>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</si>
  <si>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</si>
  <si>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</si>
  <si>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</si>
  <si>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</si>
  <si>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</si>
  <si>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</si>
  <si>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</si>
  <si>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</si>
  <si>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</si>
  <si>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</si>
  <si>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</si>
  <si>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</si>
  <si>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</si>
  <si>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</si>
  <si>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</si>
  <si>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</si>
  <si>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</si>
  <si>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</si>
  <si>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</si>
  <si>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</si>
  <si>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</si>
  <si>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</si>
  <si>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</si>
  <si>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</si>
  <si>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</si>
  <si>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</si>
  <si>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</si>
  <si>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</si>
  <si>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</si>
  <si>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</si>
  <si>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</si>
  <si>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</si>
  <si>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</si>
  <si>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</si>
  <si>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</si>
  <si>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</si>
  <si>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</si>
  <si>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</si>
  <si>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</si>
  <si>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</si>
  <si>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</si>
  <si>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</si>
  <si>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</si>
  <si>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</si>
  <si>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</si>
  <si>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</si>
  <si>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</si>
  <si>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</si>
  <si>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</si>
  <si>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</si>
  <si>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</si>
  <si>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</si>
  <si>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</si>
  <si>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</si>
  <si>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</si>
  <si>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</si>
  <si>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</si>
  <si>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</si>
  <si>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</si>
  <si>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</si>
  <si>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</si>
  <si>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</si>
  <si>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</si>
  <si>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</si>
  <si>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</si>
  <si>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</si>
  <si>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</si>
  <si>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</si>
  <si>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</si>
  <si>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</si>
  <si>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</si>
  <si>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</si>
  <si>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</si>
  <si>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</si>
  <si>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</si>
  <si>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</si>
  <si>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</si>
  <si>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</si>
  <si>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</si>
  <si>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</si>
  <si>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</si>
  <si>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</si>
  <si>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</si>
  <si>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</si>
  <si>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</si>
  <si>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</si>
  <si>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</si>
  <si>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</si>
  <si>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</si>
  <si>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</si>
  <si>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</si>
  <si>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</si>
  <si>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</si>
  <si>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</si>
  <si>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</si>
  <si>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</si>
  <si>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</si>
  <si>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</si>
  <si>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</si>
  <si>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</si>
  <si>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</si>
  <si>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</si>
  <si>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</si>
  <si>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</si>
  <si>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</si>
  <si>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</si>
  <si>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</si>
  <si>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</si>
  <si>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</si>
  <si>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</si>
  <si>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</si>
  <si>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</si>
  <si>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</si>
  <si>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</si>
  <si>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</si>
  <si>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</si>
  <si>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</si>
  <si>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</si>
  <si>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</si>
  <si>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</si>
  <si>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</si>
  <si>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</si>
  <si>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</si>
  <si>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</si>
  <si>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</si>
  <si>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</si>
  <si>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</si>
  <si>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</si>
  <si>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</si>
  <si>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</si>
  <si>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</si>
  <si>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</si>
  <si>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</si>
  <si>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</si>
  <si>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</si>
  <si>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</si>
  <si>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</si>
  <si>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</si>
  <si>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</si>
  <si>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</si>
  <si>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</si>
  <si>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</si>
  <si>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</si>
  <si>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</si>
  <si>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</si>
  <si>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</si>
  <si>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</si>
  <si>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</si>
  <si>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</si>
  <si>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</si>
  <si>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</si>
  <si>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</si>
  <si>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</si>
  <si>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</si>
  <si>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</si>
  <si>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</si>
  <si>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</si>
  <si>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</si>
  <si>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</si>
  <si>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</si>
  <si>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</si>
  <si>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</si>
  <si>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</si>
  <si>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</si>
  <si>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</si>
  <si>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</si>
  <si>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</si>
  <si>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</si>
  <si>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</si>
  <si>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</si>
  <si>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</si>
  <si>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</si>
  <si>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</si>
  <si>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</si>
  <si>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</si>
  <si>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</si>
  <si>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</si>
  <si>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</si>
  <si>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</si>
  <si>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</si>
  <si>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</si>
  <si>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</si>
  <si>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</si>
  <si>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</si>
  <si>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</si>
  <si>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</si>
  <si>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</si>
  <si>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</si>
  <si>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</si>
  <si>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</si>
  <si>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</si>
  <si>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</si>
  <si>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</si>
  <si>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</si>
  <si>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</si>
  <si>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</si>
  <si>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</si>
  <si>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</si>
  <si>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</si>
  <si>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</si>
  <si>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</si>
  <si>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</si>
  <si>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</si>
  <si>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</si>
  <si>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</si>
  <si>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</si>
  <si>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</si>
  <si>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</si>
  <si>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</si>
  <si>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</si>
  <si>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</si>
  <si>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</si>
  <si>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</si>
  <si>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</si>
  <si>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</si>
  <si>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</si>
  <si>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</si>
  <si>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</si>
  <si>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</si>
  <si>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</si>
  <si>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</si>
  <si>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</si>
  <si>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</si>
  <si>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</si>
  <si>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</si>
  <si>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</si>
  <si>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</si>
  <si>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</si>
  <si>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</si>
  <si>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</si>
  <si>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</si>
  <si>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</si>
  <si>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</si>
  <si>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</si>
  <si>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</si>
  <si>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</si>
  <si>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</si>
  <si>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</si>
  <si>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</si>
  <si>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</si>
  <si>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</si>
  <si>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</si>
  <si>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</si>
  <si>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</si>
  <si>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</si>
  <si>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</si>
  <si>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</si>
  <si>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</si>
  <si>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</si>
  <si>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</si>
  <si>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</si>
  <si>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</si>
  <si>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</si>
  <si>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</si>
  <si>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</si>
  <si>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</si>
  <si>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</si>
  <si>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</si>
  <si>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</si>
  <si>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</si>
  <si>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</si>
  <si>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</si>
  <si>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</si>
  <si>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</si>
  <si>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</si>
  <si>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</si>
  <si>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</si>
  <si>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</si>
  <si>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</si>
  <si>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</si>
  <si>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</si>
  <si>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</si>
  <si>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</si>
  <si>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</si>
  <si>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</si>
  <si>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</si>
  <si>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</si>
  <si>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</si>
  <si>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</si>
  <si>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</si>
  <si>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</si>
  <si>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</si>
  <si>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</si>
  <si>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</si>
  <si>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</si>
  <si>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</si>
  <si>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</si>
  <si>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</si>
  <si>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</si>
  <si>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</si>
  <si>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</si>
  <si>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</si>
  <si>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</si>
  <si>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</si>
  <si>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</si>
  <si>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</si>
  <si>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</si>
  <si>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</si>
  <si>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</si>
  <si>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</si>
  <si>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</si>
  <si>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</si>
  <si>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</si>
  <si>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</si>
  <si>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</si>
  <si>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</si>
  <si>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</si>
  <si>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</si>
  <si>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</si>
  <si>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</si>
  <si>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</si>
  <si>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</si>
  <si>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</si>
  <si>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</si>
  <si>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</si>
  <si>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</si>
  <si>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</si>
  <si>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</si>
  <si>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</si>
  <si>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</si>
  <si>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</si>
  <si>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</si>
  <si>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</si>
  <si>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</si>
  <si>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</si>
  <si>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</si>
  <si>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</si>
  <si>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</si>
  <si>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</si>
  <si>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</si>
  <si>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</si>
  <si>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</si>
  <si>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</si>
  <si>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</si>
  <si>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</si>
  <si>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</si>
  <si>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</si>
  <si>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</si>
  <si>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</si>
  <si>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</si>
  <si>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</si>
  <si>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</si>
  <si>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</si>
  <si>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</si>
  <si>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</si>
  <si>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</si>
  <si>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</si>
  <si>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</si>
  <si>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</si>
  <si>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</si>
  <si>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</si>
  <si>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</si>
  <si>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</si>
  <si>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</si>
  <si>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</si>
  <si>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</si>
  <si>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</si>
  <si>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</si>
  <si>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</si>
  <si>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</si>
  <si>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</si>
  <si>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</si>
  <si>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</si>
  <si>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</si>
  <si>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</si>
  <si>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</si>
  <si>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</si>
  <si>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</si>
  <si>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</si>
  <si>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</si>
  <si>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</si>
  <si>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</si>
  <si>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</si>
  <si>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</si>
  <si>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</si>
  <si>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</si>
  <si>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</si>
  <si>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</si>
  <si>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</si>
  <si>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</si>
  <si>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</si>
  <si>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</si>
  <si>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</si>
  <si>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</si>
  <si>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</si>
  <si>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</si>
  <si>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</si>
  <si>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</si>
  <si>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</si>
  <si>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</si>
  <si>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</si>
  <si>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</si>
  <si>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</si>
  <si>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</si>
  <si>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</si>
  <si>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</si>
  <si>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</si>
  <si>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</si>
  <si>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</si>
  <si>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</si>
  <si>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</si>
  <si>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</si>
  <si>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</si>
  <si>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</si>
  <si>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</si>
  <si>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</si>
  <si>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</si>
  <si>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</si>
  <si>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</si>
  <si>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</si>
  <si>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</si>
  <si>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</si>
  <si>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</si>
  <si>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</si>
  <si>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</si>
  <si>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</si>
  <si>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</si>
  <si>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</si>
  <si>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</si>
  <si>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</si>
  <si>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</si>
  <si>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</si>
  <si>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</si>
  <si>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</si>
  <si>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</si>
  <si>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</si>
  <si>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</si>
  <si>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</si>
  <si>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</si>
  <si>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</si>
  <si>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</si>
  <si>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</si>
  <si>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</si>
  <si>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</si>
  <si>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</si>
  <si>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</si>
  <si>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</si>
  <si>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</si>
  <si>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</si>
  <si>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</si>
  <si>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</si>
  <si>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</si>
  <si>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</si>
  <si>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</si>
  <si>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</si>
  <si>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</si>
  <si>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</si>
  <si>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</si>
  <si>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</si>
  <si>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</si>
  <si>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</si>
  <si>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</si>
  <si>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</si>
  <si>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</si>
  <si>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</si>
  <si>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</si>
  <si>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</si>
  <si>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</si>
  <si>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</si>
  <si>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</si>
  <si>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</si>
  <si>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</si>
  <si>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</si>
  <si>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</si>
  <si>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</si>
  <si>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</si>
  <si>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</si>
  <si>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</si>
  <si>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</si>
  <si>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</si>
  <si>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</si>
  <si>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</si>
  <si>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</si>
  <si>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</si>
  <si>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</si>
  <si>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</si>
  <si>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</si>
  <si>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</si>
  <si>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</si>
  <si>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</si>
  <si>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</si>
  <si>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</si>
  <si>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</si>
  <si>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</si>
  <si>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</si>
  <si>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</si>
  <si>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</si>
  <si>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</si>
  <si>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</si>
  <si>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</si>
  <si>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</si>
  <si>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</si>
  <si>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</si>
  <si>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</si>
  <si>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</si>
  <si>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</si>
  <si>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</si>
  <si>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</si>
  <si>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</si>
  <si>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</si>
  <si>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</si>
  <si>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</si>
  <si>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</si>
  <si>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</si>
  <si>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</si>
  <si>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</si>
  <si>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</si>
  <si>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</si>
  <si>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</si>
  <si>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</si>
  <si>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</si>
  <si>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</si>
  <si>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</si>
  <si>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</si>
  <si>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</si>
  <si>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</si>
  <si>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</si>
  <si>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</si>
  <si>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</si>
  <si>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</si>
  <si>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</si>
  <si>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</si>
  <si>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</si>
  <si>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</si>
  <si>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</si>
  <si>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</si>
  <si>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</si>
  <si>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</si>
  <si>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</si>
  <si>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</si>
  <si>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</si>
  <si>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</si>
  <si>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</si>
  <si>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</si>
  <si>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</si>
  <si>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</si>
  <si>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</si>
  <si>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</si>
  <si>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</si>
  <si>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</si>
  <si>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</si>
  <si>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</si>
  <si>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</si>
  <si>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</si>
  <si>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</si>
  <si>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</si>
  <si>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</si>
  <si>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</si>
  <si>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</si>
  <si>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</si>
  <si>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</si>
  <si>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</si>
  <si>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</si>
  <si>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</si>
  <si>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</si>
  <si>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</si>
  <si>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</si>
  <si>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</si>
  <si>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</si>
  <si>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</si>
  <si>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</si>
  <si>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</si>
  <si>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</si>
  <si>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</si>
  <si>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</si>
  <si>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</si>
  <si>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</si>
  <si>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</si>
  <si>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</si>
  <si>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</si>
  <si>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</si>
  <si>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</si>
  <si>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</si>
  <si>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</si>
  <si>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</si>
  <si>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</si>
  <si>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</si>
  <si>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</si>
  <si>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</si>
  <si>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</si>
  <si>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</si>
  <si>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</si>
  <si>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</si>
  <si>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</si>
  <si>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</si>
  <si>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</si>
  <si>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</si>
  <si>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</si>
  <si>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</si>
  <si>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</si>
  <si>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</si>
  <si>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</si>
  <si>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</si>
  <si>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</si>
  <si>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</si>
  <si>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</si>
  <si>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</si>
  <si>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</si>
  <si>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</si>
  <si>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</si>
  <si>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</si>
  <si>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</si>
  <si>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</si>
  <si>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</si>
  <si>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</si>
  <si>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</si>
  <si>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</si>
  <si>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</si>
  <si>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</si>
  <si>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</si>
  <si>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</si>
  <si>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</si>
  <si>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</si>
  <si>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</si>
  <si>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</si>
  <si>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</si>
  <si>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</si>
  <si>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</si>
  <si>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</si>
  <si>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</si>
  <si>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</si>
  <si>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</si>
  <si>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</si>
  <si>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</si>
  <si>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</si>
  <si>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</si>
  <si>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</si>
  <si>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</si>
  <si>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</si>
  <si>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</si>
  <si>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</si>
  <si>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</si>
  <si>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</si>
  <si>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</si>
  <si>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</si>
  <si>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</si>
  <si>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</si>
  <si>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</si>
  <si>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</si>
  <si>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</si>
  <si>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</si>
  <si>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</si>
  <si>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</si>
  <si>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</si>
  <si>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</si>
  <si>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</si>
  <si>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</si>
  <si>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</si>
  <si>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</si>
  <si>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</si>
  <si>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</si>
  <si>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</si>
  <si>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</si>
  <si>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</si>
  <si>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</si>
  <si>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</si>
  <si>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</si>
  <si>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</si>
  <si>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</si>
  <si>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</si>
  <si>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</si>
  <si>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</si>
  <si>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</si>
  <si>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</si>
  <si>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</si>
  <si>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</si>
  <si>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</si>
  <si>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</si>
  <si>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</si>
  <si>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</si>
  <si>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</si>
  <si>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</si>
  <si>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</si>
  <si>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</si>
  <si>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</si>
  <si>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</si>
  <si>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</si>
  <si>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</si>
  <si>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</si>
  <si>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</si>
  <si>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</si>
  <si>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</si>
  <si>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</si>
  <si>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</si>
  <si>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</si>
  <si>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</si>
  <si>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</si>
  <si>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</si>
  <si>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</si>
  <si>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</si>
  <si>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</si>
  <si>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</si>
  <si>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</si>
  <si>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</si>
  <si>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</si>
  <si>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</si>
  <si>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</si>
  <si>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</si>
  <si>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</si>
  <si>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</si>
  <si>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</si>
  <si>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</si>
  <si>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</si>
  <si>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</si>
  <si>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</si>
  <si>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</si>
  <si>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</si>
  <si>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</si>
  <si>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</si>
  <si>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</si>
  <si>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</si>
  <si>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</si>
  <si>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</si>
  <si>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</si>
  <si>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</si>
  <si>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</si>
  <si>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</si>
  <si>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</si>
  <si>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</si>
  <si>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</si>
  <si>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</si>
  <si>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</si>
  <si>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</si>
  <si>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</si>
  <si>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</si>
  <si>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</si>
  <si>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</si>
  <si>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</si>
  <si>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</si>
  <si>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</si>
  <si>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</si>
  <si>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</si>
  <si>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</si>
  <si>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</si>
  <si>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</si>
  <si>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</si>
  <si>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</si>
  <si>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</si>
  <si>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</si>
  <si>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</si>
  <si>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</si>
  <si>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</si>
  <si>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</si>
  <si>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</si>
  <si>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</si>
  <si>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</si>
  <si>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</si>
  <si>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</si>
  <si>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</si>
  <si>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</si>
  <si>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</si>
  <si>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</si>
  <si>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</si>
  <si>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</si>
  <si>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</si>
  <si>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</si>
  <si>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</si>
  <si>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</si>
  <si>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</si>
  <si>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</si>
  <si>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</si>
  <si>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</si>
  <si>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</si>
  <si>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</si>
  <si>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</si>
  <si>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</si>
  <si>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</si>
  <si>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</si>
  <si>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</si>
  <si>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</si>
  <si>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</si>
  <si>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</si>
  <si>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</si>
  <si>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</si>
  <si>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</si>
  <si>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</si>
  <si>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</si>
  <si>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</si>
  <si>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</si>
  <si>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</si>
  <si>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</si>
  <si>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</si>
  <si>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</si>
  <si>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</si>
  <si>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</si>
  <si>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</si>
  <si>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</si>
  <si>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</si>
  <si>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</si>
  <si>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</si>
  <si>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</si>
  <si>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</si>
  <si>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</si>
  <si>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</si>
  <si>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</si>
  <si>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</si>
  <si>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</si>
  <si>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</si>
  <si>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</si>
  <si>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</si>
  <si>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</si>
  <si>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</si>
  <si>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</si>
  <si>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</si>
  <si>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</si>
  <si>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</si>
  <si>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</si>
  <si>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</si>
  <si>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</si>
  <si>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</si>
  <si>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</si>
  <si>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</si>
  <si>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</si>
  <si>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</si>
  <si>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</si>
  <si>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</si>
  <si>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</si>
  <si>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</si>
  <si>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</si>
  <si>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</si>
  <si>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</si>
  <si>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</si>
  <si>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</si>
  <si>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</si>
  <si>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</si>
  <si>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</si>
  <si>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</si>
  <si>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</si>
  <si>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</si>
  <si>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</si>
  <si>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</si>
  <si>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</si>
  <si>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</si>
  <si>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</si>
  <si>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</si>
  <si>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</si>
  <si>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</si>
  <si>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</si>
  <si>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</si>
  <si>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</si>
  <si>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</si>
  <si>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</si>
  <si>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</si>
  <si>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</si>
  <si>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</si>
  <si>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</si>
  <si>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</si>
  <si>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</si>
  <si>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</si>
  <si>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</si>
  <si>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</si>
  <si>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</si>
  <si>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</si>
  <si>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</si>
  <si>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</si>
  <si>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</si>
  <si>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</si>
  <si>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</si>
  <si>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</si>
  <si>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</si>
  <si>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</si>
  <si>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</si>
  <si>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</si>
  <si>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</si>
  <si>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</si>
  <si>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</si>
  <si>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</si>
  <si>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</si>
  <si>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</si>
  <si>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</si>
  <si>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</si>
  <si>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</si>
  <si>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</si>
  <si>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</si>
  <si>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</si>
  <si>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</si>
  <si>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</si>
  <si>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</si>
  <si>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</si>
  <si>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</si>
  <si>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</si>
  <si>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</si>
  <si>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</si>
  <si>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</si>
  <si>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</si>
  <si>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</si>
  <si>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</si>
  <si>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</si>
  <si>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</si>
  <si>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</si>
  <si>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</si>
  <si>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</si>
  <si>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</si>
  <si>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</si>
  <si>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</si>
  <si>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</si>
  <si>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</si>
  <si>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</si>
  <si>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</si>
  <si>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</si>
  <si>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</si>
  <si>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</si>
  <si>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</si>
  <si>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</si>
  <si>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</si>
  <si>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</si>
  <si>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</si>
  <si>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</si>
  <si>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</si>
  <si>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</si>
  <si>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</si>
  <si>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</si>
  <si>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</si>
  <si>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</si>
  <si>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</si>
  <si>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</si>
  <si>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</si>
  <si>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</si>
  <si>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</si>
  <si>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</si>
  <si>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</si>
  <si>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</si>
  <si>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</si>
  <si>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</si>
  <si>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</si>
  <si>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</si>
  <si>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</si>
  <si>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</si>
  <si>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</si>
  <si>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</si>
  <si>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</si>
  <si>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</si>
  <si>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</si>
  <si>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</si>
  <si>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</si>
  <si>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</si>
  <si>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</si>
  <si>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</si>
  <si>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</si>
  <si>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</si>
  <si>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</si>
  <si>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</si>
  <si>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</si>
  <si>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</si>
  <si>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</si>
  <si>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</si>
  <si>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</si>
  <si>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</si>
  <si>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</si>
  <si>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</si>
  <si>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</si>
  <si>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</si>
  <si>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</si>
  <si>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</si>
  <si>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</si>
  <si>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</si>
  <si>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</si>
  <si>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</si>
  <si>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</si>
  <si>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</si>
  <si>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</si>
  <si>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</si>
  <si>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</si>
  <si>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</si>
  <si>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</si>
  <si>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</si>
  <si>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</si>
  <si>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</si>
  <si>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</si>
  <si>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</si>
  <si>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</si>
  <si>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</si>
  <si>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</si>
  <si>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</si>
  <si>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</si>
  <si>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</si>
  <si>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</si>
  <si>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</si>
  <si>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</si>
  <si>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</si>
  <si>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</si>
  <si>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</si>
  <si>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</si>
  <si>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</si>
  <si>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</si>
  <si>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</si>
  <si>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</si>
  <si>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</si>
  <si>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</si>
  <si>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</si>
  <si>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</si>
  <si>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</si>
  <si>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</si>
  <si>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</si>
  <si>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</si>
  <si>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</si>
  <si>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</si>
  <si>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</si>
  <si>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</si>
  <si>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</si>
  <si>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</si>
  <si>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</si>
  <si>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</si>
  <si>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</si>
  <si>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</si>
  <si>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</si>
  <si>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</si>
  <si>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</si>
  <si>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</si>
  <si>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</si>
  <si>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</si>
  <si>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</si>
  <si>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</si>
  <si>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</si>
  <si>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</si>
  <si>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</si>
  <si>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</si>
  <si>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</si>
  <si>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</si>
  <si>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</si>
  <si>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</si>
  <si>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</si>
  <si>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</si>
  <si>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</si>
  <si>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</si>
  <si>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</si>
  <si>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</si>
  <si>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</si>
  <si>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</si>
  <si>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</si>
  <si>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</si>
  <si>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</si>
  <si>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</si>
  <si>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</si>
  <si>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</si>
  <si>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</si>
  <si>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</si>
  <si>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</si>
  <si>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</si>
  <si>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</si>
  <si>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</si>
  <si>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</si>
  <si>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</si>
  <si>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</si>
  <si>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</si>
  <si>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</si>
  <si>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</si>
  <si>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</si>
  <si>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</si>
  <si>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</si>
  <si>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</si>
  <si>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</si>
  <si>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</si>
  <si>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</si>
  <si>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</si>
  <si>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</si>
  <si>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</si>
  <si>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</si>
  <si>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</si>
  <si>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</si>
  <si>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</si>
  <si>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</si>
  <si>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</si>
  <si>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</si>
  <si>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</si>
  <si>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</si>
  <si>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</si>
  <si>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</si>
  <si>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</si>
  <si>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</si>
  <si>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</si>
  <si>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</si>
  <si>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</si>
  <si>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</si>
  <si>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</si>
  <si>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</si>
  <si>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</si>
  <si>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</si>
  <si>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</si>
  <si>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</si>
  <si>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</si>
  <si>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</si>
  <si>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</si>
  <si>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</si>
  <si>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</si>
  <si>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</si>
  <si>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</si>
  <si>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</si>
  <si>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</si>
  <si>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</si>
  <si>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</si>
  <si>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</si>
  <si>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</si>
  <si>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</si>
  <si>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</si>
  <si>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</si>
  <si>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</si>
  <si>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</si>
  <si>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</si>
  <si>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</si>
  <si>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</si>
  <si>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</si>
  <si>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</si>
  <si>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</si>
  <si>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</si>
  <si>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</si>
  <si>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</si>
  <si>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</si>
  <si>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</si>
  <si>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</si>
  <si>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</si>
  <si>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</si>
  <si>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</si>
  <si>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</si>
  <si>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</si>
  <si>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</si>
  <si>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</si>
  <si>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</si>
  <si>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</si>
  <si>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</si>
  <si>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</si>
  <si>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</si>
  <si>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</si>
  <si>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</si>
  <si>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</si>
  <si>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</si>
  <si>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</si>
  <si>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</si>
  <si>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</si>
  <si>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</si>
  <si>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</si>
  <si>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</si>
  <si>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</si>
  <si>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</si>
  <si>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</si>
  <si>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</si>
  <si>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</si>
  <si>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</si>
  <si>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</si>
  <si>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</si>
  <si>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</si>
  <si>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</si>
  <si>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</si>
  <si>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</si>
  <si>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</si>
  <si>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</si>
  <si>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</si>
  <si>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</si>
  <si>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</si>
  <si>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</si>
  <si>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</si>
  <si>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</si>
  <si>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</si>
  <si>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</si>
  <si>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</si>
  <si>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</si>
  <si>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</si>
  <si>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</si>
  <si>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</si>
  <si>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</si>
  <si>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</si>
  <si>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</si>
  <si>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</si>
  <si>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</si>
  <si>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</si>
  <si>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</si>
  <si>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</si>
  <si>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</si>
  <si>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</si>
  <si>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</si>
  <si>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</si>
  <si>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</si>
  <si>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</si>
  <si>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</si>
  <si>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</si>
  <si>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</si>
  <si>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</si>
  <si>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</si>
  <si>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</si>
  <si>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</si>
  <si>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</si>
  <si>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</si>
  <si>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</si>
  <si>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</si>
  <si>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</si>
  <si>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</si>
  <si>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</si>
  <si>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</si>
  <si>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</si>
  <si>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</si>
  <si>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</si>
  <si>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</si>
  <si>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</si>
  <si>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</si>
  <si>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</si>
  <si>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</si>
  <si>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</si>
  <si>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</si>
  <si>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</si>
  <si>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</si>
  <si>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</si>
  <si>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</si>
  <si>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</si>
  <si>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</si>
  <si>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</si>
  <si>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</si>
  <si>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</si>
  <si>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</si>
  <si>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</si>
  <si>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</si>
  <si>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</si>
  <si>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</si>
  <si>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</si>
  <si>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</si>
  <si>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</si>
  <si>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</si>
  <si>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</si>
  <si>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</si>
  <si>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</si>
  <si>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</si>
  <si>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</si>
  <si>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</si>
  <si>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</si>
  <si>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</si>
  <si>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</si>
  <si>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</si>
  <si>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</si>
  <si>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</si>
  <si>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</si>
  <si>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</si>
  <si>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</si>
  <si>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</si>
  <si>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</si>
  <si>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</si>
  <si>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</si>
  <si>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</si>
  <si>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</si>
  <si>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</si>
  <si>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</si>
  <si>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</si>
  <si>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</si>
  <si>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</si>
  <si>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</si>
  <si>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</si>
  <si>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</si>
  <si>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</si>
  <si>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</si>
  <si>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</si>
  <si>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</si>
  <si>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</si>
  <si>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</si>
  <si>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</si>
  <si>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</si>
  <si>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</si>
  <si>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</si>
  <si>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</si>
  <si>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</si>
  <si>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</si>
  <si>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</si>
  <si>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</si>
  <si>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</si>
  <si>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</si>
  <si>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</si>
  <si>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</si>
  <si>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</si>
  <si>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</si>
  <si>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</si>
  <si>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</si>
  <si>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</si>
  <si>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</si>
  <si>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</si>
  <si>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</si>
  <si>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</si>
  <si>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</si>
  <si>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</si>
  <si>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</si>
  <si>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</si>
  <si>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</si>
  <si>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</si>
  <si>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</si>
  <si>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</si>
  <si>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</si>
  <si>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</si>
  <si>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</si>
  <si>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</si>
  <si>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</si>
  <si>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</si>
  <si>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</si>
  <si>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</si>
  <si>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</si>
  <si>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</si>
  <si>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</si>
  <si>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</si>
  <si>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</si>
  <si>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</si>
  <si>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</si>
  <si>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</si>
  <si>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</si>
  <si>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</si>
  <si>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</si>
  <si>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</si>
  <si>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</si>
  <si>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</si>
  <si>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</si>
  <si>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</si>
  <si>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</si>
  <si>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</si>
  <si>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</si>
  <si>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</si>
  <si>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</si>
  <si>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</si>
  <si>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</si>
  <si>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</si>
  <si>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</si>
  <si>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</si>
  <si>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</si>
  <si>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</si>
  <si>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</si>
  <si>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</si>
  <si>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</si>
  <si>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</si>
  <si>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</si>
  <si>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</si>
  <si>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</si>
  <si>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</si>
  <si>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</si>
  <si>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</si>
  <si>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</si>
  <si>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</si>
  <si>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</si>
  <si>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</si>
  <si>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</si>
  <si>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</si>
  <si>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</si>
  <si>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</si>
  <si>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</si>
  <si>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</si>
  <si>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</si>
  <si>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</si>
  <si>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</si>
  <si>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</si>
  <si>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</si>
  <si>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</si>
  <si>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</si>
  <si>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</si>
  <si>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</si>
  <si>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</si>
  <si>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</si>
  <si>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</si>
  <si>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</si>
  <si>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</si>
  <si>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</si>
  <si>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</si>
  <si>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</si>
  <si>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</si>
  <si>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</si>
  <si>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</si>
  <si>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</si>
  <si>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</si>
  <si>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</si>
  <si>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</si>
  <si>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</si>
  <si>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</si>
  <si>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</si>
  <si>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</si>
  <si>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</si>
  <si>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</si>
  <si>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</si>
  <si>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</si>
  <si>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</si>
  <si>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</si>
  <si>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</si>
  <si>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</si>
  <si>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</si>
  <si>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</si>
  <si>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</si>
  <si>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</si>
  <si>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</si>
  <si>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</si>
  <si>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</si>
  <si>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</si>
  <si>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</si>
  <si>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</si>
  <si>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</si>
  <si>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</si>
  <si>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</si>
  <si>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</si>
  <si>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</si>
  <si>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</si>
  <si>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</si>
  <si>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</si>
  <si>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</si>
  <si>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</si>
  <si>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</si>
  <si>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</si>
  <si>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</si>
  <si>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</si>
  <si>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</si>
  <si>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</si>
  <si>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</si>
  <si>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</si>
  <si>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</si>
  <si>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</si>
  <si>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</si>
  <si>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</si>
  <si>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</si>
  <si>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</si>
  <si>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</si>
  <si>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</si>
  <si>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</si>
  <si>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</si>
  <si>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</si>
  <si>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</si>
  <si>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</si>
  <si>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</si>
  <si>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</si>
  <si>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</si>
  <si>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</si>
  <si>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</si>
  <si>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</si>
  <si>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</si>
  <si>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</si>
  <si>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</si>
  <si>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</si>
  <si>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</si>
  <si>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</si>
  <si>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</si>
  <si>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</si>
  <si>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</si>
  <si>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</si>
  <si>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</si>
  <si>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</si>
  <si>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</si>
  <si>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</si>
  <si>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</si>
  <si>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</si>
  <si>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</si>
  <si>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</si>
  <si>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</si>
  <si>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</si>
  <si>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</si>
  <si>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</si>
  <si>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</si>
  <si>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</si>
  <si>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</si>
  <si>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</si>
  <si>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</si>
  <si>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</si>
  <si>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</si>
  <si>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</si>
  <si>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</si>
  <si>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</si>
  <si>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</si>
  <si>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</si>
  <si>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</si>
  <si>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</si>
  <si>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</si>
  <si>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</si>
  <si>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</si>
  <si>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</si>
  <si>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</si>
  <si>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</si>
  <si>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</si>
  <si>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</si>
  <si>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</si>
  <si>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</si>
  <si>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</si>
  <si>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</si>
  <si>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</si>
  <si>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</si>
  <si>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</si>
  <si>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</si>
  <si>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</si>
  <si>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</si>
  <si>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</si>
  <si>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</si>
  <si>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</si>
  <si>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</si>
  <si>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</si>
  <si>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</si>
  <si>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</si>
  <si>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</si>
  <si>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</si>
  <si>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</si>
  <si>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</si>
  <si>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</si>
  <si>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</si>
  <si>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</si>
  <si>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</si>
  <si>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</si>
  <si>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</si>
  <si>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</si>
  <si>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</si>
  <si>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</si>
  <si>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</si>
  <si>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</si>
  <si>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</si>
  <si>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</si>
  <si>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</si>
  <si>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</si>
  <si>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</si>
  <si>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</si>
  <si>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</si>
  <si>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</si>
  <si>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</si>
  <si>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</si>
  <si>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</si>
  <si>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</si>
  <si>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</si>
  <si>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</si>
  <si>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</si>
  <si>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</si>
  <si>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</si>
  <si>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</si>
  <si>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</si>
  <si>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</si>
  <si>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</si>
  <si>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</si>
  <si>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</si>
  <si>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</si>
  <si>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</si>
  <si>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</si>
  <si>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</si>
  <si>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</si>
  <si>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</si>
  <si>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</si>
  <si>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</si>
  <si>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</si>
  <si>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</si>
  <si>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</si>
  <si>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</si>
  <si>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</si>
  <si>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</si>
  <si>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</si>
  <si>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</si>
  <si>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</si>
  <si>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</si>
  <si>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</si>
  <si>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</si>
  <si>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</si>
  <si>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</si>
  <si>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</si>
  <si>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</si>
  <si>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</si>
  <si>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</si>
  <si>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</si>
  <si>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</si>
  <si>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</si>
  <si>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</si>
  <si>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</si>
  <si>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</si>
  <si>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</si>
  <si>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</si>
  <si>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</si>
  <si>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</si>
  <si>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</si>
  <si>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</si>
  <si>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</si>
  <si>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</si>
  <si>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</si>
  <si>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</si>
  <si>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</si>
  <si>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</si>
  <si>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</si>
  <si>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</si>
  <si>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</si>
  <si>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</si>
  <si>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</si>
  <si>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</si>
  <si>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</si>
  <si>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</si>
  <si>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</si>
  <si>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</si>
  <si>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</si>
  <si>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</si>
  <si>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</si>
  <si>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</si>
  <si>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</si>
  <si>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</si>
  <si>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</si>
  <si>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</si>
  <si>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</si>
  <si>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</si>
  <si>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</si>
  <si>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</si>
  <si>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</si>
  <si>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</si>
  <si>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</si>
  <si>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</si>
  <si>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</si>
  <si>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</si>
  <si>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</si>
  <si>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</si>
  <si>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</si>
  <si>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</si>
  <si>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</si>
  <si>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</si>
  <si>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</si>
  <si>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</si>
  <si>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</si>
  <si>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</si>
  <si>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</si>
  <si>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</si>
  <si>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</si>
  <si>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</si>
  <si>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</si>
  <si>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</si>
  <si>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</si>
  <si>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</si>
  <si>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</si>
  <si>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</si>
  <si>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</si>
  <si>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</si>
  <si>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</si>
  <si>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</si>
  <si>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</si>
  <si>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</si>
  <si>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</si>
  <si>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</si>
  <si>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</si>
  <si>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</si>
  <si>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</si>
  <si>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</si>
  <si>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</si>
  <si>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</si>
  <si>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</si>
  <si>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</si>
  <si>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</si>
  <si>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</si>
  <si>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</si>
  <si>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</si>
  <si>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</si>
  <si>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</si>
  <si>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</si>
  <si>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</si>
  <si>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</si>
  <si>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</si>
  <si>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</si>
  <si>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</si>
  <si>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</si>
  <si>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</si>
  <si>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</si>
  <si>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</si>
  <si>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</si>
  <si>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</si>
  <si>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</si>
  <si>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</si>
  <si>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</si>
  <si>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</si>
  <si>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</si>
  <si>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</si>
  <si>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</si>
  <si>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</si>
  <si>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</si>
  <si>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</si>
  <si>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</si>
  <si>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</si>
  <si>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</si>
  <si>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</si>
  <si>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</si>
  <si>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</si>
  <si>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</si>
  <si>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</si>
  <si>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</si>
  <si>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</si>
  <si>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</si>
  <si>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</si>
  <si>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</si>
  <si>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</si>
  <si>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</si>
  <si>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</si>
  <si>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</si>
  <si>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</si>
  <si>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</si>
  <si>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</si>
  <si>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</si>
  <si>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</si>
  <si>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</si>
  <si>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</si>
  <si>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</si>
  <si>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</si>
  <si>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</si>
  <si>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</si>
  <si>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</si>
  <si>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</si>
  <si>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</si>
  <si>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</si>
  <si>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</si>
  <si>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</si>
  <si>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</si>
  <si>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</si>
  <si>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</si>
  <si>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</si>
  <si>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</si>
  <si>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</si>
  <si>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</si>
  <si>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</si>
  <si>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</si>
  <si>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</si>
  <si>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</si>
  <si>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</si>
  <si>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</si>
  <si>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</si>
  <si>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</si>
  <si>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</si>
  <si>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</si>
  <si>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</si>
  <si>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</si>
  <si>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</si>
  <si>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</si>
  <si>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</si>
  <si>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</si>
  <si>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</si>
  <si>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</si>
  <si>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</si>
  <si>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</si>
  <si>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</si>
  <si>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</si>
  <si>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</si>
  <si>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</si>
  <si>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</si>
  <si>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</si>
  <si>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</si>
  <si>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</si>
  <si>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</si>
  <si>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</si>
  <si>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</si>
  <si>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</si>
  <si>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</si>
  <si>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</si>
  <si>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</si>
  <si>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</si>
  <si>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</si>
  <si>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</si>
  <si>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</si>
  <si>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</si>
  <si>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</si>
  <si>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</si>
  <si>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</si>
  <si>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</si>
  <si>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</si>
  <si>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</si>
  <si>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</si>
  <si>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</si>
  <si>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</si>
  <si>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</si>
  <si>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</si>
  <si>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</si>
  <si>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</si>
  <si>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</si>
  <si>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</si>
  <si>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</si>
  <si>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</si>
  <si>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</si>
  <si>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</si>
  <si>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</si>
  <si>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</si>
  <si>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</si>
  <si>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</si>
  <si>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</si>
  <si>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</si>
  <si>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</si>
  <si>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</si>
  <si>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</si>
  <si>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</si>
  <si>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</si>
  <si>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</si>
  <si>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</si>
  <si>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</si>
  <si>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</si>
  <si>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</si>
  <si>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</si>
  <si>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</si>
  <si>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</si>
  <si>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</si>
  <si>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</si>
  <si>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</si>
  <si>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</si>
  <si>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</si>
  <si>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</si>
  <si>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</si>
  <si>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</si>
  <si>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</si>
  <si>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</si>
  <si>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</si>
  <si>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</si>
  <si>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</si>
  <si>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</si>
  <si>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</si>
  <si>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</si>
  <si>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</si>
  <si>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</si>
  <si>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</si>
  <si>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</si>
  <si>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</si>
  <si>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</si>
  <si>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</si>
  <si>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</si>
  <si>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</si>
  <si>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</si>
  <si>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</si>
  <si>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</si>
  <si>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</si>
  <si>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</si>
  <si>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</si>
  <si>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</si>
  <si>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</si>
  <si>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</si>
  <si>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</si>
  <si>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</si>
  <si>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</si>
  <si>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</si>
  <si>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</si>
  <si>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</si>
  <si>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</si>
  <si>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</si>
  <si>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</si>
  <si>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</si>
  <si>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</si>
  <si>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</si>
  <si>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</si>
  <si>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</si>
  <si>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</si>
  <si>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</si>
  <si>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</si>
  <si>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</si>
  <si>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</si>
  <si>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</si>
  <si>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</si>
  <si>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</si>
  <si>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</si>
  <si>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</si>
  <si>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</si>
  <si>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</si>
  <si>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</si>
  <si>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</si>
  <si>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</si>
  <si>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</si>
  <si>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</si>
  <si>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</si>
  <si>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</si>
  <si>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</si>
  <si>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</si>
  <si>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</si>
  <si>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</si>
  <si>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</si>
  <si>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</si>
  <si>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</si>
  <si>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</si>
  <si>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</si>
  <si>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</si>
  <si>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</si>
  <si>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</si>
  <si>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</si>
  <si>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</si>
  <si>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</si>
  <si>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</si>
  <si>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</si>
  <si>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</si>
  <si>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</si>
  <si>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</si>
  <si>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</si>
  <si>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</si>
  <si>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</si>
  <si>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</si>
  <si>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</si>
  <si>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</si>
  <si>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</si>
  <si>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</si>
  <si>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</si>
  <si>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</si>
  <si>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</si>
  <si>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</si>
  <si>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</si>
  <si>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</si>
  <si>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</si>
  <si>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</si>
  <si>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</si>
  <si>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</si>
  <si>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</si>
  <si>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</si>
  <si>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</si>
  <si>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</si>
  <si>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</si>
  <si>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</si>
  <si>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</si>
  <si>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</si>
  <si>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</si>
  <si>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</si>
  <si>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</si>
  <si>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</si>
  <si>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</si>
  <si>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</si>
  <si>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</si>
  <si>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</si>
  <si>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</si>
  <si>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</si>
  <si>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</si>
  <si>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</si>
  <si>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</si>
  <si>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</si>
  <si>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</si>
  <si>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</si>
  <si>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</si>
  <si>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</si>
  <si>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</si>
  <si>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</si>
  <si>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</si>
  <si>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</si>
  <si>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</si>
  <si>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</si>
  <si>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</si>
  <si>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</si>
  <si>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</si>
  <si>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</si>
  <si>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</si>
  <si>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</si>
  <si>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</si>
  <si>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</si>
  <si>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</si>
  <si>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</si>
  <si>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</si>
  <si>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</si>
  <si>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</si>
  <si>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</si>
  <si>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</si>
  <si>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</si>
  <si>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</si>
  <si>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</si>
  <si>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</si>
  <si>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</si>
  <si>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</si>
  <si>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</si>
  <si>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</si>
  <si>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</si>
  <si>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</si>
  <si>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</si>
  <si>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</si>
  <si>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</si>
  <si>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</si>
  <si>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</si>
  <si>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</si>
  <si>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</si>
  <si>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</si>
  <si>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</si>
  <si>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</si>
  <si>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</si>
  <si>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</si>
  <si>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</si>
  <si>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</si>
  <si>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</si>
  <si>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</si>
  <si>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</si>
  <si>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</si>
  <si>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</si>
  <si>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</si>
  <si>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</si>
  <si>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</si>
  <si>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</si>
  <si>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</si>
  <si>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</si>
  <si>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</si>
  <si>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</si>
  <si>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</si>
  <si>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</si>
  <si>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</si>
  <si>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</si>
  <si>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</si>
  <si>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</si>
  <si>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</si>
  <si>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</si>
  <si>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</si>
  <si>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</si>
  <si>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</si>
  <si>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</si>
  <si>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</si>
  <si>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</si>
  <si>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</si>
  <si>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</si>
  <si>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</si>
  <si>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</si>
  <si>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</si>
  <si>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</si>
  <si>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</si>
  <si>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</si>
  <si>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</si>
  <si>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</si>
  <si>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</si>
  <si>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</si>
  <si>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</si>
  <si>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</si>
  <si>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</si>
  <si>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</si>
  <si>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</si>
  <si>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</si>
  <si>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</si>
  <si>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</si>
  <si>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</si>
  <si>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</si>
  <si>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</si>
  <si>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</si>
  <si>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</si>
  <si>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</si>
  <si>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</si>
  <si>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</si>
  <si>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</si>
  <si>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</si>
  <si>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</si>
  <si>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</si>
  <si>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</si>
  <si>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</si>
  <si>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</si>
  <si>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</si>
  <si>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</si>
  <si>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</si>
  <si>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</si>
  <si>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</si>
  <si>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</si>
  <si>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</si>
  <si>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</si>
  <si>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</si>
  <si>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</si>
  <si>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</si>
  <si>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</si>
  <si>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</si>
  <si>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</si>
  <si>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</si>
  <si>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</si>
  <si>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</si>
  <si>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</si>
  <si>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</si>
  <si>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</si>
  <si>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</si>
  <si>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</si>
  <si>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</si>
  <si>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</si>
  <si>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</si>
  <si>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</si>
  <si>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</si>
  <si>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</si>
  <si>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</si>
  <si>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</si>
  <si>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</si>
  <si>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</si>
  <si>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</si>
  <si>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</si>
  <si>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</si>
  <si>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</si>
  <si>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</si>
  <si>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</si>
  <si>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</si>
  <si>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</si>
  <si>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</si>
  <si>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</si>
  <si>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</si>
  <si>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</si>
  <si>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</si>
  <si>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</si>
  <si>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</si>
  <si>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</si>
  <si>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</si>
  <si>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</si>
  <si>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</si>
  <si>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</si>
  <si>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</si>
  <si>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</si>
  <si>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</si>
  <si>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</si>
  <si>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</si>
  <si>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</si>
  <si>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</si>
  <si>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</si>
  <si>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</si>
  <si>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</si>
  <si>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</si>
  <si>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</si>
  <si>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</si>
  <si>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</si>
  <si>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</si>
  <si>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</si>
  <si>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</si>
  <si>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</si>
  <si>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</si>
  <si>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</si>
  <si>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</si>
  <si>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</si>
  <si>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</si>
  <si>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</si>
  <si>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</si>
  <si>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</si>
  <si>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</si>
  <si>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</si>
  <si>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</si>
  <si>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</si>
  <si>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</si>
  <si>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</si>
  <si>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</si>
  <si>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</si>
  <si>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</si>
  <si>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</si>
  <si>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</si>
  <si>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</si>
  <si>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</si>
  <si>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</si>
  <si>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</si>
  <si>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</si>
  <si>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</si>
  <si>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</si>
  <si>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</si>
  <si>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</si>
  <si>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</si>
  <si>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</si>
  <si>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</si>
  <si>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</si>
  <si>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</si>
  <si>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</si>
  <si>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</si>
  <si>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</si>
  <si>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</si>
  <si>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</si>
  <si>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</si>
  <si>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</si>
  <si>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</si>
  <si>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</si>
  <si>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</si>
  <si>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</si>
  <si>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</si>
  <si>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</si>
  <si>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</si>
  <si>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</si>
  <si>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</si>
  <si>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</si>
  <si>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</si>
  <si>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</si>
  <si>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</si>
  <si>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</si>
  <si>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</si>
  <si>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</si>
  <si>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</si>
  <si>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</si>
  <si>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</si>
  <si>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</si>
  <si>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</si>
  <si>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</si>
  <si>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</si>
  <si>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</si>
  <si>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</si>
  <si>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</si>
  <si>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</si>
  <si>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</si>
  <si>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</si>
  <si>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</si>
  <si>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</si>
  <si>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</si>
  <si>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</si>
  <si>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</si>
  <si>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</si>
  <si>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</si>
  <si>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</si>
  <si>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</si>
  <si>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</si>
  <si>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</si>
  <si>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</si>
  <si>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</si>
  <si>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</si>
  <si>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</si>
  <si>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</si>
  <si>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</si>
  <si>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</si>
  <si>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</si>
  <si>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</si>
  <si>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</si>
  <si>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</si>
  <si>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</si>
  <si>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</si>
  <si>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</si>
  <si>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</si>
  <si>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</si>
  <si>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</si>
  <si>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</si>
  <si>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</si>
  <si>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</si>
  <si>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</si>
  <si>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</si>
  <si>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</si>
  <si>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</si>
  <si>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</si>
  <si>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</si>
  <si>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</si>
  <si>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</si>
  <si>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</si>
  <si>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</si>
  <si>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</si>
  <si>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</si>
  <si>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</si>
  <si>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</si>
  <si>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</si>
  <si>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</si>
  <si>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</si>
  <si>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</si>
  <si>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</si>
  <si>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</si>
  <si>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</si>
  <si>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</si>
  <si>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</si>
  <si>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</si>
  <si>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</si>
  <si>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</si>
  <si>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</si>
  <si>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</si>
  <si>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</si>
  <si>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</si>
  <si>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</si>
  <si>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</si>
  <si>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</si>
  <si>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</si>
  <si>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</si>
  <si>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</si>
  <si>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</si>
  <si>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</si>
  <si>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</si>
  <si>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</si>
  <si>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</si>
  <si>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</si>
  <si>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</si>
  <si>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</si>
  <si>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</si>
  <si>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</si>
  <si>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</si>
  <si>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</si>
  <si>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</si>
  <si>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</si>
  <si>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</si>
  <si>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</si>
  <si>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</si>
  <si>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</si>
  <si>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</si>
  <si>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</si>
  <si>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</si>
  <si>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</si>
  <si>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</si>
  <si>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</si>
  <si>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</si>
  <si>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</si>
  <si>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</si>
  <si>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</si>
  <si>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</si>
  <si>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</si>
  <si>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</si>
  <si>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</si>
  <si>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</si>
  <si>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</si>
  <si>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</si>
  <si>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</si>
  <si>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</si>
  <si>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</si>
  <si>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</si>
  <si>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</si>
  <si>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</si>
  <si>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</si>
  <si>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</si>
  <si>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</si>
  <si>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</si>
  <si>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</si>
  <si>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</si>
  <si>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</si>
  <si>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</si>
  <si>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</si>
  <si>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</si>
  <si>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</si>
  <si>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</si>
  <si>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</si>
  <si>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</si>
  <si>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</si>
  <si>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</si>
  <si>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</si>
  <si>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</si>
  <si>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</si>
  <si>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</si>
  <si>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</si>
  <si>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</si>
  <si>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</si>
  <si>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</si>
  <si>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</si>
  <si>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</si>
  <si>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</si>
  <si>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</si>
  <si>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</si>
  <si>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</si>
  <si>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</si>
  <si>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</si>
  <si>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</si>
  <si>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</si>
  <si>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</si>
  <si>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</si>
  <si>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</si>
  <si>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</si>
  <si>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</si>
  <si>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</si>
  <si>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</si>
  <si>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</si>
  <si>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</si>
  <si>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</si>
  <si>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</si>
  <si>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</si>
  <si>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</si>
  <si>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</si>
  <si>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</si>
  <si>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</si>
  <si>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</si>
  <si>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</si>
  <si>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</si>
  <si>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</si>
  <si>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</si>
  <si>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</si>
  <si>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</si>
  <si>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</si>
  <si>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</si>
  <si>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</si>
  <si>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</si>
  <si>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</si>
  <si>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</si>
  <si>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</si>
  <si>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</si>
  <si>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</si>
  <si>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</si>
  <si>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</si>
  <si>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</si>
  <si>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</si>
  <si>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</si>
  <si>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</si>
  <si>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</si>
  <si>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</si>
  <si>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</si>
  <si>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</si>
  <si>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</si>
  <si>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</si>
  <si>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</si>
  <si>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</si>
  <si>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</si>
  <si>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</si>
  <si>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</si>
  <si>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</si>
  <si>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</si>
  <si>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</si>
  <si>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</si>
  <si>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</si>
  <si>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</si>
  <si>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</si>
  <si>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</si>
  <si>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</si>
  <si>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</si>
  <si>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</si>
  <si>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</si>
  <si>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</si>
  <si>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</si>
  <si>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</si>
  <si>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</si>
  <si>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</si>
  <si>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</si>
  <si>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</si>
  <si>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</si>
  <si>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</si>
  <si>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</si>
  <si>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</si>
  <si>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</si>
  <si>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</si>
  <si>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</si>
  <si>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</si>
  <si>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</si>
  <si>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</si>
  <si>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</si>
  <si>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</si>
  <si>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</si>
  <si>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</si>
  <si>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</si>
  <si>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</si>
  <si>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</si>
  <si>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</si>
  <si>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</si>
  <si>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</si>
  <si>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</si>
  <si>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</si>
  <si>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</si>
  <si>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</si>
  <si>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</si>
  <si>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</si>
  <si>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</si>
  <si>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</si>
  <si>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</si>
  <si>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</si>
  <si>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</si>
  <si>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</si>
  <si>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</si>
  <si>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</si>
  <si>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</si>
  <si>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</si>
  <si>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</si>
  <si>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</si>
  <si>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</si>
  <si>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</si>
  <si>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</si>
  <si>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</si>
  <si>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</si>
  <si>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</si>
  <si>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</si>
  <si>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</si>
  <si>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</si>
  <si>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</si>
  <si>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</si>
  <si>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</si>
  <si>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</si>
  <si>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</si>
  <si>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</si>
  <si>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</si>
  <si>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</si>
  <si>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</si>
  <si>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</si>
  <si>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</si>
  <si>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</si>
  <si>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</si>
  <si>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</si>
  <si>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</si>
  <si>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</si>
  <si>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</si>
  <si>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</si>
  <si>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</si>
  <si>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</si>
  <si>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</si>
  <si>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</si>
  <si>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</si>
  <si>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</si>
  <si>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</si>
  <si>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</si>
  <si>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</si>
  <si>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</si>
  <si>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</si>
  <si>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</si>
  <si>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</si>
  <si>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</si>
  <si>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</si>
  <si>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</si>
  <si>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</si>
  <si>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</si>
  <si>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</si>
  <si>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</si>
  <si>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</si>
  <si>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</si>
  <si>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</si>
  <si>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</si>
  <si>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</si>
  <si>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</si>
  <si>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</si>
  <si>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</si>
  <si>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</si>
  <si>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</si>
  <si>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</si>
  <si>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</si>
  <si>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</si>
  <si>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</si>
  <si>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</si>
  <si>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</si>
  <si>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</si>
  <si>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</si>
  <si>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</si>
  <si>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</si>
  <si>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</si>
  <si>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</si>
  <si>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</si>
  <si>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</si>
  <si>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</si>
  <si>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</si>
  <si>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</si>
  <si>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</si>
  <si>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</si>
  <si>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</si>
  <si>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</si>
  <si>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</si>
  <si>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</si>
  <si>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</si>
  <si>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</si>
  <si>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</si>
  <si>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</si>
  <si>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</si>
  <si>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</si>
  <si>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</si>
  <si>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</si>
  <si>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</si>
  <si>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</si>
  <si>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</si>
  <si>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</si>
  <si>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</si>
  <si>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</si>
  <si>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</si>
  <si>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</si>
  <si>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</si>
  <si>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</si>
  <si>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</si>
  <si>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</si>
  <si>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</si>
  <si>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</si>
  <si>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</si>
  <si>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</si>
  <si>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</si>
  <si>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</si>
  <si>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</si>
  <si>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</si>
  <si>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</si>
  <si>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</si>
  <si>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</si>
  <si>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</si>
  <si>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</si>
  <si>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</si>
  <si>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</si>
  <si>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</si>
  <si>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</si>
  <si>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</si>
  <si>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</si>
  <si>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</si>
  <si>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</si>
  <si>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</si>
  <si>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</si>
  <si>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</si>
  <si>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</si>
  <si>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</si>
  <si>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</si>
  <si>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</si>
  <si>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</si>
  <si>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</si>
  <si>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</si>
  <si>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</si>
  <si>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</si>
  <si>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</si>
  <si>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</si>
  <si>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</si>
  <si>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</si>
  <si>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</si>
  <si>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</si>
  <si>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</si>
  <si>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</si>
  <si>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</si>
  <si>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</si>
  <si>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</si>
  <si>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</si>
  <si>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</si>
  <si>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</si>
  <si>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</si>
  <si>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</si>
  <si>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</si>
  <si>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</si>
  <si>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</si>
  <si>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</si>
  <si>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</si>
  <si>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</si>
  <si>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</si>
  <si>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</si>
  <si>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</si>
  <si>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</si>
  <si>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</si>
  <si>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</si>
  <si>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</si>
  <si>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</si>
  <si>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</si>
  <si>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</si>
  <si>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</si>
  <si>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</si>
  <si>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</si>
  <si>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</si>
  <si>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</si>
  <si>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</si>
  <si>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</si>
  <si>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</si>
  <si>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</si>
  <si>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</si>
  <si>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</si>
  <si>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</si>
  <si>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</si>
  <si>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</si>
  <si>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</si>
  <si>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</si>
  <si>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</si>
  <si>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</si>
  <si>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</si>
  <si>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</si>
  <si>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</si>
  <si>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</si>
  <si>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</si>
  <si>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</si>
  <si>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</si>
  <si>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</si>
  <si>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</si>
  <si>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</si>
  <si>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</si>
  <si>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</si>
  <si>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</si>
  <si>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</si>
  <si>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</si>
  <si>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</si>
  <si>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</si>
  <si>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</si>
  <si>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</si>
  <si>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</si>
  <si>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</si>
  <si>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</si>
  <si>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</si>
  <si>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</si>
  <si>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</si>
  <si>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</si>
  <si>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</si>
  <si>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</si>
  <si>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</si>
  <si>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</si>
  <si>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</si>
  <si>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</si>
  <si>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</si>
  <si>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</si>
  <si>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</si>
  <si>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</si>
  <si>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</si>
  <si>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</si>
  <si>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</si>
  <si>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</si>
  <si>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</si>
  <si>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</si>
  <si>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</si>
  <si>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</si>
  <si>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</si>
  <si>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</si>
  <si>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</si>
  <si>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</si>
  <si>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</si>
  <si>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</si>
  <si>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</si>
  <si>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</si>
  <si>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</si>
  <si>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</si>
  <si>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</si>
  <si>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</si>
  <si>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</si>
  <si>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</si>
  <si>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</si>
  <si>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</si>
  <si>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</si>
  <si>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</si>
  <si>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</si>
  <si>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</si>
  <si>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</si>
  <si>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</si>
  <si>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</si>
  <si>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</si>
  <si>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</si>
  <si>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</si>
  <si>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</si>
  <si>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</si>
  <si>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</si>
  <si>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</si>
  <si>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</si>
  <si>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</si>
  <si>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</si>
  <si>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</si>
  <si>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</si>
  <si>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</si>
  <si>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</si>
  <si>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</si>
  <si>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</si>
  <si>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</si>
  <si>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</si>
  <si>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</si>
  <si>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</si>
  <si>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</si>
  <si>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</si>
  <si>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</si>
  <si>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</si>
  <si>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</si>
  <si>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</si>
  <si>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</si>
  <si>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</si>
  <si>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</si>
  <si>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</si>
  <si>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</si>
  <si>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</si>
  <si>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</si>
  <si>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</si>
  <si>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</si>
  <si>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</si>
  <si>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</si>
  <si>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</si>
  <si>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</si>
  <si>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</si>
  <si>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</si>
  <si>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</si>
  <si>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</si>
  <si>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</si>
  <si>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</si>
  <si>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</si>
  <si>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</si>
  <si>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</si>
  <si>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</si>
  <si>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</si>
  <si>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</si>
  <si>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</si>
  <si>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</si>
  <si>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</si>
  <si>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</si>
  <si>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</si>
  <si>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</si>
  <si>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</si>
  <si>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</si>
  <si>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</si>
  <si>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</si>
  <si>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</si>
  <si>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</si>
  <si>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</si>
  <si>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</si>
  <si>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</si>
  <si>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</si>
  <si>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</si>
  <si>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</si>
  <si>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</si>
  <si>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</si>
  <si>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</si>
  <si>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</si>
  <si>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</si>
  <si>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</si>
  <si>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</si>
  <si>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</si>
  <si>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</si>
  <si>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</si>
  <si>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</si>
  <si>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</si>
  <si>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</si>
  <si>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</si>
  <si>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</si>
  <si>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</si>
  <si>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</si>
  <si>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</si>
  <si>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</si>
  <si>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</si>
  <si>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</si>
  <si>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</si>
  <si>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</si>
  <si>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</si>
  <si>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</si>
  <si>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</si>
  <si>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</si>
  <si>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</si>
  <si>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</si>
  <si>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</si>
  <si>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</si>
  <si>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</si>
  <si>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</si>
  <si>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</si>
  <si>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</si>
  <si>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</si>
  <si>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</si>
  <si>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</si>
  <si>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</si>
  <si>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</si>
  <si>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</si>
  <si>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</si>
  <si>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</si>
  <si>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</si>
  <si>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</si>
  <si>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</si>
  <si>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</si>
  <si>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</si>
  <si>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</si>
  <si>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</si>
  <si>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</si>
  <si>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</si>
  <si>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</si>
  <si>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</si>
  <si>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</si>
  <si>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</si>
  <si>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</si>
  <si>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</si>
  <si>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</si>
  <si>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</si>
  <si>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</si>
  <si>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</si>
  <si>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</si>
  <si>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</si>
  <si>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</si>
  <si>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</si>
  <si>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</si>
  <si>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</si>
  <si>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</si>
  <si>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</si>
  <si>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</si>
  <si>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</si>
  <si>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</si>
  <si>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</si>
  <si>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</si>
  <si>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</si>
  <si>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</si>
  <si>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</si>
  <si>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</si>
  <si>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</si>
  <si>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</si>
  <si>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</si>
  <si>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</si>
  <si>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</si>
  <si>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</si>
  <si>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</si>
  <si>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</si>
  <si>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</si>
  <si>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</si>
  <si>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</si>
  <si>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</si>
  <si>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</si>
  <si>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</si>
  <si>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</si>
  <si>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</si>
  <si>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</si>
  <si>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</si>
  <si>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</si>
  <si>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</si>
  <si>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</si>
  <si>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</si>
  <si>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</si>
  <si>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</si>
  <si>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</si>
  <si>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</si>
  <si>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</si>
  <si>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</si>
  <si>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</si>
  <si>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</si>
  <si>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</si>
  <si>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</si>
  <si>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</si>
  <si>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</si>
  <si>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</si>
  <si>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</si>
  <si>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</si>
  <si>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</si>
  <si>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</si>
  <si>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</si>
  <si>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</si>
  <si>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</si>
  <si>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</si>
  <si>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</si>
  <si>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</si>
  <si>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</si>
  <si>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</si>
  <si>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</si>
  <si>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</si>
  <si>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</si>
  <si>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</si>
  <si>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</si>
  <si>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</si>
  <si>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</si>
  <si>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</si>
  <si>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</si>
  <si>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</si>
  <si>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</si>
  <si>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</si>
  <si>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</si>
  <si>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</si>
  <si>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</si>
  <si>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</si>
  <si>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</si>
  <si>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</si>
  <si>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</si>
  <si>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</si>
  <si>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</si>
  <si>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</si>
  <si>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</si>
  <si>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</si>
  <si>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</si>
  <si>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</si>
  <si>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</si>
  <si>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</si>
  <si>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</si>
  <si>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</si>
  <si>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</si>
  <si>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</si>
  <si>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</si>
  <si>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</si>
  <si>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</si>
  <si>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</si>
  <si>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</si>
  <si>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</si>
  <si>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</si>
  <si>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</si>
  <si>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</si>
  <si>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</si>
  <si>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</si>
  <si>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</si>
  <si>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</si>
  <si>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</si>
  <si>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</si>
  <si>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</si>
  <si>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</si>
  <si>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</si>
  <si>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</si>
  <si>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</si>
  <si>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</si>
  <si>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</si>
  <si>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</si>
  <si>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</si>
  <si>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</si>
  <si>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</si>
  <si>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</si>
  <si>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</si>
  <si>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</si>
  <si>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</si>
  <si>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</si>
  <si>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</si>
  <si>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</si>
  <si>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</si>
  <si>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</si>
  <si>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</si>
  <si>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</si>
  <si>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</si>
  <si>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</si>
  <si>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</si>
  <si>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</si>
  <si>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</si>
  <si>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</si>
  <si>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</si>
  <si>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</si>
  <si>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</si>
  <si>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</si>
  <si>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</si>
  <si>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</si>
  <si>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</si>
  <si>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</si>
  <si>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</si>
  <si>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</si>
  <si>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</si>
  <si>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</si>
  <si>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</si>
  <si>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</si>
  <si>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</si>
  <si>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</si>
  <si>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</si>
  <si>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</si>
  <si>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</si>
  <si>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</si>
  <si>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</si>
  <si>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</si>
  <si>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</si>
  <si>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</si>
  <si>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</si>
  <si>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</si>
  <si>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</si>
  <si>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</si>
  <si>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</si>
  <si>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</si>
  <si>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</si>
  <si>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</si>
  <si>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</si>
  <si>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</si>
  <si>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</si>
  <si>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</si>
  <si>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</si>
  <si>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</si>
  <si>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</si>
  <si>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</si>
  <si>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</si>
  <si>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</si>
  <si>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</si>
  <si>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</si>
  <si>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</si>
  <si>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</si>
  <si>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</si>
  <si>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</si>
  <si>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</si>
  <si>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</si>
  <si>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</si>
  <si>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</si>
  <si>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</si>
  <si>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</si>
  <si>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</si>
  <si>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</si>
  <si>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</si>
  <si>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</si>
  <si>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</si>
  <si>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</si>
  <si>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</si>
  <si>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</si>
  <si>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</si>
  <si>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</si>
  <si>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</si>
  <si>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</si>
  <si>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</si>
  <si>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</si>
  <si>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</si>
  <si>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</si>
  <si>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</si>
  <si>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</si>
  <si>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</si>
  <si>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</si>
  <si>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</si>
  <si>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</si>
  <si>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</si>
  <si>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</si>
  <si>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</si>
  <si>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</si>
  <si>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</si>
  <si>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</si>
  <si>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</si>
  <si>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</si>
  <si>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</si>
  <si>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</si>
  <si>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</si>
  <si>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</si>
  <si>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</si>
  <si>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</si>
  <si>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</si>
  <si>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</si>
  <si>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</si>
  <si>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</si>
  <si>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</si>
  <si>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</si>
  <si>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</si>
  <si>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</si>
  <si>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</si>
  <si>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</si>
  <si>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</si>
  <si>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</si>
  <si>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</si>
  <si>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</si>
  <si>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</si>
  <si>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</si>
  <si>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</si>
  <si>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</si>
  <si>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</si>
  <si>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</si>
  <si>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</si>
  <si>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</si>
  <si>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</si>
  <si>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</si>
  <si>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</si>
  <si>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</si>
  <si>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</si>
  <si>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</si>
  <si>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</si>
  <si>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</si>
  <si>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</si>
  <si>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</si>
  <si>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</si>
  <si>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</si>
  <si>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</si>
  <si>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</si>
  <si>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</si>
  <si>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</si>
  <si>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</si>
  <si>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</si>
  <si>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</si>
  <si>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</si>
  <si>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</si>
  <si>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</si>
  <si>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</si>
  <si>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</si>
  <si>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</si>
  <si>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</si>
  <si>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</si>
  <si>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</si>
  <si>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</si>
  <si>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</si>
  <si>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</si>
  <si>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</si>
  <si>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</si>
  <si>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</si>
  <si>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</si>
  <si>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</si>
  <si>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</si>
  <si>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</si>
  <si>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</si>
  <si>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</si>
  <si>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</si>
  <si>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</si>
  <si>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</si>
  <si>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</si>
  <si>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</si>
  <si>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</si>
  <si>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</si>
  <si>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</si>
  <si>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</si>
  <si>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</si>
  <si>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</si>
  <si>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</si>
  <si>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</si>
  <si>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</si>
  <si>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</si>
  <si>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</si>
  <si>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</si>
  <si>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</si>
  <si>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</si>
  <si>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</si>
  <si>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</si>
  <si>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</si>
  <si>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</si>
  <si>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</si>
  <si>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</si>
  <si>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</si>
  <si>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</si>
  <si>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</si>
  <si>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</si>
  <si>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</si>
  <si>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</si>
  <si>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</si>
  <si>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</si>
  <si>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</si>
  <si>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</si>
  <si>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</si>
  <si>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</si>
  <si>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</si>
  <si>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</si>
  <si>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</si>
  <si>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</si>
  <si>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</si>
  <si>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</si>
  <si>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</si>
  <si>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</si>
  <si>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</si>
  <si>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</si>
  <si>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</si>
  <si>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</si>
  <si>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</si>
  <si>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</si>
  <si>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</si>
  <si>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</si>
  <si>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</si>
  <si>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</si>
  <si>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</si>
  <si>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</si>
  <si>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</si>
  <si>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</si>
  <si>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</si>
  <si>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</si>
  <si>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</si>
  <si>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</si>
  <si>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</si>
  <si>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</si>
  <si>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</si>
  <si>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</si>
  <si>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</si>
  <si>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</si>
  <si>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</si>
  <si>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</si>
  <si>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</si>
  <si>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</si>
  <si>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</si>
  <si>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</si>
  <si>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</si>
  <si>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</si>
  <si>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</si>
  <si>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</si>
  <si>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</si>
  <si>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</si>
  <si>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</si>
  <si>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</si>
  <si>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</si>
  <si>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</si>
  <si>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</si>
  <si>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</si>
  <si>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</si>
  <si>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</si>
  <si>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</si>
  <si>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</si>
  <si>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</si>
  <si>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</si>
  <si>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</si>
  <si>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</si>
  <si>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</si>
  <si>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</si>
  <si>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</si>
  <si>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</si>
  <si>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</si>
  <si>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</si>
  <si>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</si>
  <si>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</si>
  <si>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</si>
  <si>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</si>
  <si>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</si>
  <si>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</si>
  <si>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</si>
  <si>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</si>
  <si>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</si>
  <si>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</si>
  <si>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</si>
  <si>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</si>
  <si>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</si>
  <si>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</si>
  <si>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</si>
  <si>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</si>
  <si>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</si>
  <si>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</si>
  <si>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</si>
  <si>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</si>
  <si>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</si>
  <si>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</si>
  <si>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</si>
  <si>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</si>
  <si>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</si>
  <si>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</si>
  <si>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</si>
  <si>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</si>
  <si>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</si>
  <si>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</si>
  <si>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</si>
  <si>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</si>
  <si>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</si>
  <si>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</si>
  <si>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</si>
  <si>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</si>
  <si>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</si>
  <si>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</si>
  <si>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</si>
  <si>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</si>
  <si>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</si>
  <si>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</si>
  <si>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</si>
  <si>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</si>
  <si>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</si>
  <si>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</si>
  <si>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</si>
  <si>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</si>
  <si>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</si>
  <si>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</si>
  <si>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</si>
  <si>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</si>
  <si>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</si>
  <si>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</si>
  <si>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</si>
  <si>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</si>
  <si>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</si>
  <si>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</si>
  <si>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</si>
  <si>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</si>
  <si>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</si>
  <si>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</si>
  <si>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</si>
  <si>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</si>
  <si>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</si>
  <si>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</si>
  <si>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</si>
  <si>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</si>
  <si>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</si>
  <si>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</si>
  <si>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</si>
  <si>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</si>
  <si>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</si>
  <si>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</si>
  <si>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</si>
  <si>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</si>
  <si>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</si>
  <si>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</si>
  <si>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</si>
  <si>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</si>
  <si>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</si>
  <si>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</si>
  <si>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</si>
  <si>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</si>
  <si>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</si>
  <si>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</si>
  <si>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</si>
  <si>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</si>
  <si>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</si>
  <si>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</si>
  <si>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</si>
  <si>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</si>
  <si>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</si>
  <si>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</si>
  <si>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</si>
  <si>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</si>
  <si>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</si>
  <si>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</si>
  <si>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</si>
  <si>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</si>
  <si>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</si>
  <si>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</si>
  <si>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</si>
  <si>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</si>
  <si>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</si>
  <si>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</si>
  <si>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</si>
  <si>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</si>
  <si>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</si>
  <si>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</si>
  <si>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</si>
  <si>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</si>
  <si>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</si>
  <si>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</si>
  <si>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</si>
  <si>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</si>
  <si>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</si>
  <si>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</si>
  <si>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</si>
  <si>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</si>
  <si>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</si>
  <si>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</si>
  <si>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</si>
  <si>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</si>
  <si>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</si>
  <si>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</si>
  <si>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</si>
  <si>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</si>
  <si>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</si>
  <si>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</si>
  <si>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</si>
  <si>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</si>
  <si>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</si>
  <si>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</si>
  <si>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</si>
  <si>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</si>
  <si>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</si>
  <si>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</si>
  <si>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</si>
  <si>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</si>
  <si>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</si>
  <si>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</si>
  <si>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</si>
  <si>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</si>
  <si>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</si>
  <si>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</si>
  <si>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</si>
  <si>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</si>
  <si>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</si>
  <si>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</si>
  <si>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</si>
  <si>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</si>
  <si>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</si>
  <si>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</si>
  <si>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</si>
  <si>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</si>
  <si>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</si>
  <si>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</si>
  <si>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</si>
  <si>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</si>
  <si>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</si>
  <si>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</si>
  <si>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</si>
  <si>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</si>
  <si>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</si>
  <si>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</si>
  <si>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</si>
  <si>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</si>
  <si>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</si>
  <si>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</si>
  <si>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</si>
  <si>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</si>
  <si>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</si>
  <si>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</si>
  <si>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</si>
  <si>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</si>
  <si>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</si>
  <si>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</si>
  <si>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</si>
  <si>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</si>
  <si>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</si>
  <si>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</si>
  <si>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</si>
  <si>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</si>
  <si>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</si>
  <si>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</si>
  <si>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</si>
  <si>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</si>
  <si>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</si>
  <si>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</si>
  <si>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</si>
  <si>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</si>
  <si>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</si>
  <si>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</si>
  <si>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</si>
  <si>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</si>
  <si>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</si>
  <si>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</si>
  <si>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</si>
  <si>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</si>
  <si>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</si>
  <si>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</si>
  <si>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</si>
  <si>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</si>
  <si>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</si>
  <si>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</si>
  <si>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</si>
  <si>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</si>
  <si>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</si>
  <si>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</si>
  <si>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</si>
  <si>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</si>
  <si>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</si>
  <si>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</si>
  <si>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</si>
  <si>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</si>
  <si>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</si>
  <si>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</si>
  <si>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</si>
  <si>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</si>
  <si>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</si>
  <si>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</si>
  <si>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</si>
  <si>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</si>
  <si>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</si>
  <si>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</si>
  <si>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</si>
  <si>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</si>
  <si>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</si>
  <si>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</si>
  <si>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</si>
  <si>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</si>
  <si>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</si>
  <si>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</si>
  <si>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</si>
  <si>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</si>
  <si>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</si>
  <si>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</si>
  <si>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</si>
  <si>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</si>
  <si>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</si>
  <si>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</si>
  <si>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</si>
  <si>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</si>
  <si>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</si>
  <si>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</si>
  <si>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</si>
  <si>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</si>
  <si>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</si>
  <si>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</si>
  <si>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</si>
  <si>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</si>
  <si>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</si>
  <si>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</si>
  <si>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</si>
  <si>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</si>
  <si>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</si>
  <si>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</si>
  <si>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</si>
  <si>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</si>
  <si>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</si>
  <si>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</si>
  <si>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</si>
  <si>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</si>
  <si>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</si>
  <si>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</si>
  <si>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</si>
  <si>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</si>
  <si>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</si>
  <si>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</si>
  <si>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</si>
  <si>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</si>
  <si>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</si>
  <si>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</si>
  <si>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</si>
  <si>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</si>
  <si>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</si>
  <si>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</si>
  <si>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</si>
  <si>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</si>
  <si>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</si>
  <si>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</si>
  <si>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</si>
  <si>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</si>
  <si>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</si>
  <si>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</si>
  <si>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</si>
  <si>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</si>
  <si>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</si>
  <si>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</si>
  <si>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</si>
  <si>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</si>
  <si>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</si>
  <si>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</si>
  <si>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</si>
  <si>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</si>
  <si>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</si>
  <si>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</si>
  <si>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</si>
  <si>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</si>
  <si>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</si>
  <si>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</si>
  <si>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</si>
  <si>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</si>
  <si>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</si>
  <si>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</si>
  <si>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</si>
  <si>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</si>
  <si>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</si>
  <si>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</si>
  <si>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</si>
  <si>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</si>
  <si>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</si>
  <si>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</si>
  <si>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</si>
  <si>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</si>
  <si>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</si>
  <si>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</si>
  <si>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</si>
  <si>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</si>
  <si>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</si>
  <si>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</si>
  <si>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</si>
  <si>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</si>
  <si>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</si>
  <si>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</si>
  <si>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</si>
  <si>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</si>
  <si>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</si>
  <si>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</si>
  <si>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</si>
  <si>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</si>
  <si>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</si>
  <si>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</si>
  <si>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</si>
  <si>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</si>
  <si>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</si>
  <si>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</si>
  <si>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</si>
  <si>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</si>
  <si>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</si>
  <si>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</si>
  <si>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</si>
  <si>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</si>
  <si>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</si>
  <si>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</si>
  <si>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</si>
  <si>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</si>
  <si>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</si>
  <si>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</si>
  <si>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</si>
  <si>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</si>
  <si>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</si>
  <si>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</si>
  <si>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</si>
  <si>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</si>
  <si>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</si>
  <si>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</si>
  <si>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</si>
  <si>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</si>
  <si>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</si>
  <si>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</si>
  <si>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</si>
  <si>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</si>
  <si>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</si>
  <si>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</si>
  <si>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</si>
  <si>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</si>
  <si>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</si>
  <si>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</si>
  <si>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</si>
  <si>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</si>
  <si>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</si>
  <si>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</si>
  <si>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</si>
  <si>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</si>
  <si>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</si>
  <si>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</si>
  <si>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</si>
  <si>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</si>
  <si>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</si>
  <si>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</si>
  <si>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</si>
  <si>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</si>
  <si>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</si>
  <si>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</si>
  <si>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</si>
  <si>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</si>
  <si>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</si>
  <si>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</si>
  <si>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</si>
  <si>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</si>
  <si>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</si>
  <si>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</si>
  <si>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</si>
  <si>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</si>
  <si>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</si>
  <si>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</si>
  <si>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</si>
  <si>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</si>
  <si>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</si>
  <si>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</si>
  <si>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</si>
  <si>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</si>
  <si>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</si>
  <si>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</si>
  <si>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</si>
  <si>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</si>
  <si>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</si>
  <si>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</si>
  <si>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</si>
  <si>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</si>
  <si>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</si>
  <si>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</si>
  <si>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</si>
  <si>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</si>
  <si>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</si>
  <si>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</si>
  <si>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</si>
  <si>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</si>
  <si>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</si>
  <si>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</si>
  <si>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</si>
  <si>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</si>
  <si>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</si>
  <si>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</si>
  <si>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</si>
  <si>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</si>
  <si>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</si>
  <si>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</si>
  <si>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</si>
  <si>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</si>
  <si>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</si>
  <si>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</si>
  <si>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</si>
  <si>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</si>
  <si>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</si>
  <si>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</si>
  <si>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</si>
  <si>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</si>
  <si>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</si>
  <si>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</si>
  <si>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</si>
  <si>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</si>
  <si>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</si>
  <si>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</si>
  <si>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</si>
  <si>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</si>
  <si>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</si>
  <si>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</si>
  <si>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</si>
  <si>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</si>
  <si>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</si>
  <si>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</si>
  <si>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</si>
  <si>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</si>
  <si>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</si>
  <si>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</si>
  <si>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</si>
  <si>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</si>
  <si>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</si>
  <si>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</si>
  <si>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</si>
  <si>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</si>
  <si>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</si>
  <si>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</si>
  <si>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</si>
  <si>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</si>
  <si>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</si>
  <si>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</si>
  <si>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</si>
  <si>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</si>
  <si>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</si>
  <si>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</si>
  <si>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</si>
  <si>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</si>
  <si>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</si>
  <si>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</si>
  <si>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</si>
  <si>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</si>
  <si>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</si>
  <si>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</si>
  <si>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</si>
  <si>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</si>
  <si>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</si>
  <si>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</si>
  <si>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</si>
  <si>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</si>
  <si>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</si>
  <si>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</si>
  <si>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</si>
  <si>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</si>
  <si>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</si>
  <si>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</si>
  <si>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</si>
  <si>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</si>
  <si>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</si>
  <si>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</si>
  <si>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</si>
  <si>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</si>
  <si>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</si>
  <si>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</si>
  <si>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</si>
  <si>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</si>
  <si>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</si>
  <si>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</si>
  <si>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</si>
  <si>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</si>
  <si>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</si>
  <si>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</si>
  <si>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</si>
  <si>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</si>
  <si>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</si>
  <si>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</si>
  <si>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</si>
  <si>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</si>
  <si>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</si>
  <si>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</si>
  <si>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</si>
  <si>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</si>
  <si>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</si>
  <si>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</si>
  <si>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</si>
  <si>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</si>
  <si>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</si>
  <si>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</si>
  <si>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</si>
  <si>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</si>
  <si>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</si>
  <si>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</si>
  <si>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</si>
  <si>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</si>
  <si>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</si>
  <si>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</si>
  <si>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</si>
  <si>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</si>
  <si>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</si>
  <si>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</si>
  <si>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</si>
  <si>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</si>
  <si>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</si>
  <si>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</si>
  <si>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</si>
  <si>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</si>
  <si>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</si>
  <si>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</si>
  <si>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</si>
  <si>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</si>
  <si>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</si>
  <si>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</si>
  <si>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</si>
  <si>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</si>
  <si>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</si>
  <si>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</si>
  <si>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</si>
  <si>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</si>
  <si>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</si>
  <si>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</si>
  <si>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</si>
  <si>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</si>
  <si>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</si>
  <si>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</si>
  <si>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</si>
  <si>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</si>
  <si>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</si>
  <si>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</si>
  <si>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</si>
  <si>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</si>
  <si>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</si>
  <si>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</si>
  <si>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</si>
  <si>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</si>
  <si>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</si>
  <si>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</si>
  <si>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</si>
  <si>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</si>
  <si>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</si>
  <si>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</si>
  <si>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</si>
  <si>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</si>
  <si>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</si>
  <si>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</si>
  <si>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</si>
  <si>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</si>
  <si>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</si>
  <si>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</si>
  <si>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</si>
  <si>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</si>
  <si>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</si>
  <si>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</si>
  <si>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</si>
  <si>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</si>
  <si>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</si>
  <si>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</si>
  <si>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</si>
  <si>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</si>
  <si>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</si>
  <si>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</si>
  <si>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</si>
  <si>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</si>
  <si>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</si>
  <si>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</si>
  <si>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</si>
  <si>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</si>
  <si>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</si>
  <si>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</si>
  <si>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</si>
  <si>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</si>
  <si>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</si>
  <si>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</si>
  <si>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</si>
  <si>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</si>
  <si>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</si>
  <si>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</si>
  <si>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</si>
  <si>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</si>
  <si>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</si>
  <si>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</si>
  <si>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</si>
  <si>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</si>
  <si>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</si>
  <si>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</si>
  <si>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</si>
  <si>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</si>
  <si>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</si>
  <si>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</si>
  <si>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</si>
  <si>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</si>
  <si>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</si>
  <si>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</si>
  <si>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</si>
  <si>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</si>
  <si>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</si>
  <si>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</si>
  <si>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</si>
  <si>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</si>
  <si>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</si>
  <si>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</si>
  <si>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</si>
  <si>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</si>
  <si>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</si>
  <si>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</si>
  <si>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</si>
  <si>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</si>
  <si>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</si>
  <si>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</si>
  <si>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</si>
  <si>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</si>
  <si>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</si>
  <si>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</si>
  <si>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</si>
  <si>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</si>
  <si>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</si>
  <si>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</si>
  <si>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</si>
  <si>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</si>
  <si>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</si>
  <si>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</si>
  <si>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</si>
  <si>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</si>
  <si>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</si>
  <si>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</si>
  <si>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</si>
  <si>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</si>
  <si>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</si>
  <si>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</si>
  <si>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</si>
  <si>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</si>
  <si>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</si>
  <si>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</si>
  <si>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</si>
  <si>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</si>
  <si>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</si>
  <si>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</si>
  <si>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</si>
  <si>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</si>
  <si>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</si>
  <si>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</si>
  <si>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</si>
  <si>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</si>
  <si>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</si>
  <si>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</si>
  <si>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</si>
  <si>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</si>
  <si>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</si>
  <si>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</si>
  <si>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</si>
  <si>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</si>
  <si>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</si>
  <si>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</si>
  <si>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</si>
  <si>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</si>
  <si>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</si>
  <si>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</si>
  <si>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</si>
  <si>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</si>
  <si>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</si>
  <si>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</si>
  <si>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</si>
  <si>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</si>
  <si>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</si>
  <si>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</si>
  <si>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</si>
  <si>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</si>
  <si>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</si>
  <si>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</si>
  <si>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</si>
  <si>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</si>
  <si>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</si>
  <si>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</si>
  <si>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</si>
  <si>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</si>
  <si>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</si>
  <si>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</si>
  <si>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</si>
  <si>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</si>
  <si>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</si>
  <si>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</si>
  <si>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</si>
  <si>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</si>
  <si>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</si>
  <si>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</si>
  <si>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</si>
  <si>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</si>
  <si>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</si>
  <si>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</si>
  <si>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</si>
  <si>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</si>
  <si>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</si>
  <si>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</si>
  <si>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</si>
  <si>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</si>
  <si>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</si>
  <si>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</si>
  <si>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</si>
  <si>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</si>
  <si>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</si>
  <si>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</si>
  <si>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</si>
  <si>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</si>
  <si>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</si>
  <si>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</si>
  <si>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</si>
  <si>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</si>
  <si>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</si>
  <si>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</si>
  <si>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</si>
  <si>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</si>
  <si>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</si>
  <si>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</si>
  <si>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</si>
  <si>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</si>
  <si>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</si>
  <si>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</si>
  <si>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</si>
  <si>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</si>
  <si>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</si>
  <si>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</si>
  <si>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</si>
  <si>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</si>
  <si>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</si>
  <si>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</si>
  <si>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</si>
  <si>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</si>
  <si>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</si>
  <si>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</si>
  <si>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</si>
  <si>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</si>
  <si>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</si>
  <si>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</si>
  <si>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</si>
  <si>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</si>
  <si>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</si>
  <si>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</si>
  <si>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</si>
  <si>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</si>
  <si>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</si>
  <si>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</si>
  <si>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</si>
  <si>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</si>
  <si>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</si>
  <si>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</si>
  <si>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</si>
  <si>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</si>
  <si>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</si>
  <si>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</si>
  <si>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</si>
  <si>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</si>
  <si>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</si>
  <si>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</si>
  <si>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</si>
  <si>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</si>
  <si>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</si>
  <si>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</si>
  <si>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</si>
  <si>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</si>
  <si>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</si>
  <si>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</si>
  <si>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</si>
  <si>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</si>
  <si>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</si>
  <si>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</si>
  <si>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</si>
  <si>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</si>
  <si>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</si>
  <si>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</si>
  <si>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</si>
  <si>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</si>
  <si>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</si>
  <si>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</si>
  <si>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</si>
  <si>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</si>
  <si>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</si>
  <si>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</si>
  <si>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</si>
  <si>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</si>
  <si>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</si>
  <si>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</si>
  <si>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</si>
  <si>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</si>
  <si>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</si>
  <si>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</si>
  <si>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</si>
  <si>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</si>
  <si>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</si>
  <si>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</si>
  <si>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</si>
  <si>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</si>
  <si>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</si>
  <si>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</si>
  <si>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</si>
  <si>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</si>
  <si>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</si>
  <si>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</si>
  <si>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</si>
  <si>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</si>
  <si>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</si>
  <si>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</si>
  <si>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</si>
  <si>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</si>
  <si>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</si>
  <si>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</si>
  <si>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</si>
  <si>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</si>
  <si>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</si>
  <si>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</si>
  <si>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</si>
  <si>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</si>
  <si>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</si>
  <si>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</si>
  <si>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</si>
  <si>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</si>
  <si>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</si>
  <si>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</si>
  <si>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</si>
  <si>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</si>
  <si>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</si>
  <si>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</si>
  <si>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</si>
  <si>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</si>
  <si>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</si>
  <si>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</si>
  <si>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</si>
  <si>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</si>
  <si>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</si>
  <si>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</si>
  <si>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</si>
  <si>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</si>
  <si>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</si>
  <si>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</si>
  <si>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</si>
  <si>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</si>
  <si>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</si>
  <si>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</si>
  <si>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</si>
  <si>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</si>
  <si>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</si>
  <si>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</si>
  <si>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</si>
  <si>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</si>
  <si>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</si>
  <si>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</si>
  <si>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</si>
  <si>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</si>
  <si>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</si>
  <si>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</si>
  <si>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</si>
  <si>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</si>
  <si>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</si>
  <si>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</si>
  <si>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</si>
  <si>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</si>
  <si>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</si>
  <si>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</si>
  <si>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</si>
  <si>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</si>
  <si>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</si>
  <si>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</si>
  <si>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</si>
  <si>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</si>
  <si>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</si>
  <si>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</si>
  <si>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</si>
  <si>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</si>
  <si>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</si>
  <si>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</si>
  <si>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</si>
  <si>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</si>
  <si>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</si>
  <si>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</si>
  <si>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</si>
  <si>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</si>
  <si>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</si>
  <si>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</si>
  <si>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</si>
  <si>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</si>
  <si>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</si>
  <si>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</si>
  <si>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</si>
  <si>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</si>
  <si>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</si>
  <si>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</si>
  <si>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</si>
  <si>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</si>
  <si>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</si>
  <si>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</si>
  <si>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</si>
  <si>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</si>
  <si>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</si>
  <si>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</si>
  <si>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</si>
  <si>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</si>
  <si>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</si>
  <si>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</si>
  <si>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</si>
  <si>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</si>
  <si>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</si>
  <si>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</si>
  <si>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</si>
  <si>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</si>
  <si>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</si>
  <si>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</si>
  <si>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</si>
  <si>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</si>
  <si>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</si>
  <si>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</si>
  <si>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</si>
  <si>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</si>
  <si>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</si>
  <si>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</si>
  <si>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</si>
  <si>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</si>
  <si>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</si>
  <si>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</si>
  <si>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</si>
  <si>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</si>
  <si>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</si>
  <si>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</si>
  <si>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</si>
  <si>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</si>
  <si>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</si>
  <si>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</si>
  <si>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</si>
  <si>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</si>
  <si>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</si>
  <si>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</si>
  <si>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</si>
  <si>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</si>
  <si>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</si>
  <si>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</si>
  <si>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</si>
  <si>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</si>
  <si>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</si>
  <si>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</si>
  <si>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</si>
  <si>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</si>
  <si>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</si>
  <si>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</si>
  <si>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</si>
  <si>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</si>
  <si>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</si>
  <si>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</si>
  <si>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</si>
  <si>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</si>
  <si>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</si>
  <si>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</si>
  <si>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</si>
  <si>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</si>
  <si>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</si>
  <si>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</si>
  <si>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</si>
  <si>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</si>
  <si>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</si>
  <si>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</si>
  <si>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</si>
  <si>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</si>
  <si>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</si>
  <si>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</si>
  <si>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</si>
  <si>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</si>
  <si>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</si>
  <si>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</si>
  <si>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</si>
  <si>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</si>
  <si>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</si>
  <si>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</si>
  <si>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</si>
  <si>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</si>
  <si>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</si>
  <si>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</si>
  <si>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</si>
  <si>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</si>
  <si>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</si>
  <si>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</si>
  <si>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</si>
  <si>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</si>
  <si>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</si>
  <si>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</si>
  <si>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</si>
  <si>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</si>
  <si>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</si>
  <si>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</si>
  <si>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</si>
  <si>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</si>
  <si>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</si>
  <si>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</si>
  <si>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</si>
  <si>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</si>
  <si>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</si>
  <si>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</si>
  <si>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</si>
  <si>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</si>
  <si>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</si>
  <si>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</si>
  <si>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</si>
  <si>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</si>
  <si>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</si>
  <si>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</si>
  <si>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</si>
  <si>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</si>
  <si>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</si>
  <si>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</si>
  <si>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</si>
  <si>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</si>
  <si>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</si>
  <si>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</si>
  <si>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</si>
  <si>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</si>
  <si>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</si>
  <si>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</si>
  <si>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</si>
  <si>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</si>
  <si>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</si>
  <si>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</si>
  <si>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</si>
  <si>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</si>
  <si>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</si>
  <si>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</si>
  <si>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</si>
  <si>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</si>
  <si>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</si>
  <si>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</si>
  <si>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</si>
  <si>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</si>
  <si>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</si>
  <si>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</si>
  <si>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</si>
  <si>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</si>
  <si>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</si>
  <si>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</si>
  <si>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</si>
  <si>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</si>
  <si>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</si>
  <si>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</si>
  <si>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</si>
  <si>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</si>
  <si>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</si>
  <si>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</si>
  <si>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</si>
  <si>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</si>
  <si>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</si>
  <si>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</si>
  <si>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</si>
  <si>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</si>
  <si>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</si>
  <si>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</si>
  <si>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</si>
  <si>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</si>
  <si>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</si>
  <si>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</si>
  <si>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</si>
  <si>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</si>
  <si>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</si>
  <si>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</si>
  <si>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</si>
  <si>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</si>
  <si>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</si>
  <si>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</si>
  <si>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</si>
  <si>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</si>
  <si>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</si>
  <si>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</si>
  <si>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</si>
  <si>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</si>
  <si>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</si>
  <si>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</si>
  <si>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</si>
  <si>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</si>
  <si>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</si>
  <si>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</si>
  <si>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</si>
  <si>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</si>
  <si>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</si>
  <si>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</si>
  <si>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</si>
  <si>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</si>
  <si>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</si>
  <si>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</si>
  <si>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</si>
  <si>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</si>
  <si>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</si>
  <si>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</si>
  <si>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</si>
  <si>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</si>
  <si>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</si>
  <si>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</si>
  <si>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</si>
  <si>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</si>
  <si>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</si>
  <si>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</si>
  <si>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</si>
  <si>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</si>
  <si>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</si>
  <si>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</si>
  <si>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</si>
  <si>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</si>
  <si>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</si>
  <si>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</si>
  <si>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</si>
  <si>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</si>
  <si>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</si>
  <si>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</si>
  <si>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</si>
  <si>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</si>
  <si>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</si>
  <si>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</si>
  <si>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</si>
  <si>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</si>
  <si>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</si>
  <si>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</si>
  <si>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</si>
  <si>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</si>
  <si>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</si>
  <si>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</si>
  <si>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</si>
  <si>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</si>
  <si>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</si>
  <si>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</si>
  <si>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</si>
  <si>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</si>
  <si>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</si>
  <si>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</si>
  <si>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</si>
  <si>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</si>
  <si>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</si>
  <si>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</si>
  <si>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</si>
  <si>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</si>
  <si>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</si>
  <si>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</si>
  <si>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</si>
  <si>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</si>
  <si>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</si>
  <si>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</si>
  <si>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</si>
  <si>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</si>
  <si>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</si>
  <si>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</si>
  <si>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</si>
  <si>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</si>
  <si>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</si>
  <si>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</si>
  <si>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</si>
  <si>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</si>
  <si>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</si>
  <si>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</si>
  <si>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</si>
  <si>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</si>
  <si>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</si>
  <si>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</si>
  <si>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</si>
  <si>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</si>
  <si>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</si>
  <si>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</si>
  <si>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</si>
  <si>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</si>
  <si>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</si>
  <si>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</si>
  <si>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</si>
  <si>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</si>
  <si>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</si>
  <si>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</si>
  <si>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</si>
  <si>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</si>
  <si>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</si>
  <si>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</si>
  <si>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</si>
  <si>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</si>
  <si>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</si>
  <si>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</si>
  <si>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</si>
  <si>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</si>
  <si>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</si>
  <si>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</si>
  <si>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</si>
  <si>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</si>
  <si>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</si>
  <si>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</si>
  <si>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</si>
  <si>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</si>
  <si>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</si>
  <si>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</si>
  <si>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</si>
  <si>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</si>
  <si>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</si>
  <si>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</si>
  <si>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</si>
  <si>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</si>
  <si>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</si>
  <si>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</si>
  <si>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</si>
  <si>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</si>
  <si>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</si>
  <si>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</si>
  <si>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</si>
  <si>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</si>
  <si>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</si>
  <si>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</si>
  <si>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</si>
  <si>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</si>
  <si>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</si>
  <si>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</si>
  <si>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</si>
  <si>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</si>
  <si>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</si>
  <si>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</si>
  <si>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</si>
  <si>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</si>
  <si>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</si>
  <si>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</si>
  <si>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</si>
  <si>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</si>
  <si>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</si>
  <si>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</si>
  <si>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</si>
  <si>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</si>
  <si>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</si>
  <si>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</si>
  <si>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</si>
  <si>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</si>
  <si>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</si>
  <si>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</si>
  <si>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</si>
  <si>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</si>
  <si>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</si>
  <si>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</si>
  <si>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</si>
  <si>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</si>
  <si>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</si>
  <si>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</si>
  <si>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</si>
  <si>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</si>
  <si>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</si>
  <si>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</si>
  <si>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</si>
  <si>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</si>
  <si>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</si>
  <si>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</si>
  <si>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</si>
  <si>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</si>
  <si>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</si>
  <si>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</si>
  <si>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</si>
  <si>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</si>
  <si>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</si>
  <si>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</si>
  <si>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</si>
  <si>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</si>
  <si>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</si>
  <si>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</si>
  <si>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</si>
  <si>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</si>
  <si>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</si>
  <si>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</si>
  <si>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</si>
  <si>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</si>
  <si>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</si>
  <si>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</si>
  <si>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</si>
  <si>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</si>
  <si>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</si>
  <si>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</si>
  <si>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</si>
  <si>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</si>
  <si>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</si>
  <si>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</si>
  <si>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</si>
  <si>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</si>
  <si>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</si>
  <si>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</si>
  <si>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</si>
  <si>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</si>
  <si>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</si>
  <si>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</si>
  <si>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</si>
  <si>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</si>
  <si>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</si>
  <si>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</si>
  <si>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</si>
  <si>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</si>
  <si>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</si>
  <si>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</si>
  <si>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</si>
  <si>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</si>
  <si>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</si>
  <si>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</si>
  <si>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</si>
  <si>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</si>
  <si>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</si>
  <si>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</si>
  <si>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</si>
  <si>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</si>
  <si>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</si>
  <si>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</si>
  <si>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</si>
  <si>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</si>
  <si>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</si>
  <si>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</si>
  <si>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</si>
  <si>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</si>
  <si>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</si>
  <si>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</si>
  <si>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</si>
  <si>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</si>
  <si>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</si>
  <si>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</si>
  <si>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</si>
  <si>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</si>
  <si>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</si>
  <si>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</si>
  <si>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</si>
  <si>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</si>
  <si>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</si>
  <si>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</si>
  <si>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</si>
  <si>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</si>
  <si>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</si>
  <si>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</si>
  <si>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</si>
  <si>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</si>
  <si>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</si>
  <si>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</si>
  <si>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</si>
  <si>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</si>
  <si>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</si>
  <si>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</si>
  <si>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</si>
  <si>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</si>
  <si>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</si>
  <si>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</si>
  <si>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</si>
  <si>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</si>
  <si>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</si>
  <si>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</si>
  <si>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</si>
  <si>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</si>
  <si>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</si>
  <si>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</si>
  <si>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</si>
  <si>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</si>
  <si>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</si>
  <si>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</si>
  <si>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</si>
  <si>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</si>
  <si>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</si>
  <si>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</si>
  <si>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</si>
  <si>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</si>
  <si>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</si>
  <si>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</si>
  <si>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</si>
  <si>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</si>
  <si>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</si>
  <si>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</si>
  <si>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</si>
  <si>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</si>
  <si>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</si>
  <si>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</si>
  <si>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</si>
  <si>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</si>
  <si>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</si>
  <si>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</si>
  <si>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</si>
  <si>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</si>
  <si>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</si>
  <si>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</si>
  <si>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</si>
  <si>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</si>
  <si>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</si>
  <si>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</si>
  <si>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</si>
  <si>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</si>
  <si>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</si>
  <si>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</si>
  <si>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</si>
  <si>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</si>
  <si>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</si>
  <si>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</si>
  <si>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</si>
  <si>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</si>
  <si>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</si>
  <si>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</si>
  <si>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</si>
  <si>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</si>
  <si>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</si>
  <si>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</si>
  <si>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</si>
  <si>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</si>
  <si>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</si>
  <si>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</si>
  <si>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</si>
  <si>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</si>
  <si>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</si>
  <si>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</si>
  <si>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</si>
  <si>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</si>
  <si>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</si>
  <si>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</si>
  <si>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</si>
  <si>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</si>
  <si>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</si>
  <si>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</si>
  <si>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</si>
  <si>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</si>
  <si>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</si>
  <si>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</si>
  <si>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</si>
  <si>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</si>
  <si>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</si>
  <si>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</si>
  <si>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</si>
  <si>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</si>
  <si>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</si>
  <si>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</si>
  <si>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</si>
  <si>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</si>
  <si>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</si>
  <si>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</si>
  <si>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</si>
  <si>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</si>
  <si>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</si>
  <si>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</si>
  <si>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</si>
  <si>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</si>
  <si>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</si>
  <si>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</si>
  <si>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</si>
  <si>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</si>
  <si>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</si>
  <si>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</si>
  <si>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</si>
  <si>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</si>
  <si>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</si>
  <si>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</si>
  <si>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</si>
  <si>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</si>
  <si>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</si>
  <si>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</si>
  <si>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</si>
  <si>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</si>
  <si>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</si>
  <si>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</si>
  <si>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</si>
  <si>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</si>
  <si>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</si>
  <si>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</si>
  <si>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</si>
  <si>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</si>
  <si>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</si>
  <si>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</si>
  <si>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</si>
  <si>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</si>
  <si>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</si>
  <si>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</si>
  <si>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</si>
  <si>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</si>
  <si>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</si>
  <si>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</si>
  <si>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</si>
  <si>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</si>
  <si>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</si>
  <si>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</si>
  <si>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</si>
  <si>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</si>
  <si>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</si>
  <si>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</si>
  <si>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</si>
  <si>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</si>
  <si>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</si>
  <si>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</si>
  <si>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</si>
  <si>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</si>
  <si>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</si>
  <si>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</si>
  <si>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</si>
  <si>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</si>
  <si>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</si>
  <si>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</si>
  <si>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</si>
  <si>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</si>
  <si>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</si>
  <si>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</si>
  <si>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</si>
  <si>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</si>
  <si>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</si>
  <si>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</si>
  <si>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</si>
  <si>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</si>
  <si>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</si>
  <si>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</si>
  <si>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</si>
  <si>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</si>
  <si>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</si>
  <si>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</si>
  <si>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</si>
  <si>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</si>
  <si>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</si>
  <si>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</si>
  <si>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</si>
  <si>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</si>
  <si>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</si>
  <si>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</si>
  <si>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</si>
  <si>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</si>
  <si>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</si>
  <si>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</si>
  <si>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</si>
  <si>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</si>
  <si>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</si>
  <si>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</si>
  <si>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</si>
  <si>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</si>
  <si>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</si>
  <si>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</si>
  <si>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</si>
  <si>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</si>
  <si>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</si>
  <si>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</si>
  <si>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</si>
  <si>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</si>
  <si>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</si>
  <si>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</si>
  <si>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</si>
  <si>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</si>
  <si>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</si>
  <si>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</si>
  <si>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</si>
  <si>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</si>
  <si>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</si>
  <si>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</si>
  <si>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</si>
  <si>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</si>
  <si>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</si>
  <si>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</si>
  <si>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</si>
  <si>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</si>
  <si>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</si>
  <si>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</si>
  <si>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</si>
  <si>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</si>
  <si>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</si>
  <si>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</si>
  <si>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</si>
  <si>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</si>
  <si>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</si>
  <si>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</si>
  <si>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</si>
  <si>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</si>
  <si>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</si>
  <si>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</si>
  <si>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</si>
  <si>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</si>
  <si>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</si>
  <si>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</si>
  <si>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</si>
  <si>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</si>
  <si>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</si>
  <si>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</si>
  <si>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</si>
  <si>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</si>
  <si>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</si>
  <si>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</si>
  <si>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</si>
  <si>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</si>
  <si>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</si>
  <si>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</si>
  <si>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</si>
  <si>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</si>
  <si>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</si>
  <si>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</si>
  <si>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</si>
  <si>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</si>
  <si>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</si>
  <si>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</si>
  <si>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</si>
  <si>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</si>
  <si>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</si>
  <si>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</si>
  <si>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</si>
  <si>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</si>
  <si>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</si>
  <si>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</si>
  <si>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</si>
  <si>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</si>
  <si>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</si>
  <si>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</si>
  <si>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</si>
  <si>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</si>
  <si>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</si>
  <si>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</si>
  <si>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</si>
  <si>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</si>
  <si>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</si>
  <si>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</si>
  <si>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</si>
  <si>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</si>
  <si>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</si>
  <si>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</si>
  <si>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</si>
  <si>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</si>
  <si>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</si>
  <si>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</si>
  <si>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</si>
  <si>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</si>
  <si>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</si>
  <si>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</si>
  <si>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</si>
  <si>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</si>
  <si>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</si>
  <si>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</si>
  <si>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</si>
  <si>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</si>
  <si>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</si>
  <si>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</si>
  <si>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</si>
  <si>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</si>
  <si>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</si>
  <si>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</si>
  <si>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</si>
  <si>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</si>
  <si>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</si>
  <si>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</si>
  <si>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</si>
  <si>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</si>
  <si>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</si>
  <si>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</si>
  <si>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</si>
  <si>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</si>
  <si>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</si>
  <si>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</si>
  <si>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</si>
  <si>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</si>
  <si>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</si>
  <si>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</si>
  <si>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</si>
  <si>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</si>
  <si>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</si>
  <si>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</si>
  <si>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</si>
  <si>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</si>
  <si>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</si>
  <si>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</si>
  <si>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</si>
  <si>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</si>
  <si>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</si>
  <si>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</si>
  <si>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</si>
  <si>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</si>
  <si>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</si>
  <si>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</si>
  <si>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</si>
  <si>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</si>
  <si>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</si>
  <si>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</si>
  <si>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</si>
  <si>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</si>
  <si>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</si>
  <si>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</si>
  <si>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</si>
  <si>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</si>
  <si>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</si>
  <si>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</si>
  <si>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</si>
  <si>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</si>
  <si>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</si>
  <si>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</si>
  <si>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</si>
  <si>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</si>
  <si>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</si>
  <si>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</si>
  <si>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</si>
  <si>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</si>
  <si>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</si>
  <si>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</si>
  <si>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</si>
  <si>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</si>
  <si>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</si>
  <si>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</si>
  <si>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</si>
  <si>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</si>
  <si>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</si>
  <si>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</si>
  <si>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</si>
  <si>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</si>
  <si>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</si>
  <si>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</si>
  <si>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</si>
  <si>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</si>
  <si>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</si>
  <si>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</si>
  <si>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</si>
  <si>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</si>
  <si>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</si>
  <si>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</si>
  <si>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</si>
  <si>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</si>
  <si>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</si>
  <si>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</si>
  <si>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</si>
  <si>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</si>
  <si>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</si>
  <si>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</si>
  <si>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</si>
  <si>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</si>
  <si>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</si>
  <si>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</si>
  <si>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</si>
  <si>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</si>
  <si>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</si>
  <si>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</si>
  <si>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</si>
  <si>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</si>
  <si>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</si>
  <si>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</si>
  <si>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</si>
  <si>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</si>
  <si>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</si>
  <si>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</si>
  <si>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</si>
  <si>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</si>
  <si>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</si>
  <si>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</si>
  <si>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</si>
  <si>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</si>
  <si>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</si>
  <si>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</si>
  <si>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</si>
  <si>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</si>
  <si>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</si>
  <si>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</si>
  <si>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</si>
  <si>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</si>
  <si>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</si>
  <si>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</si>
  <si>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</si>
  <si>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</si>
  <si>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</si>
  <si>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</si>
  <si>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</si>
  <si>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</si>
  <si>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</si>
  <si>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</si>
  <si>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</si>
  <si>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</si>
  <si>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</si>
  <si>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</si>
  <si>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</si>
  <si>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</si>
  <si>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</si>
  <si>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</si>
  <si>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</si>
  <si>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</si>
  <si>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</si>
  <si>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</si>
  <si>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</si>
  <si>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</si>
  <si>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</si>
  <si>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</si>
  <si>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</si>
  <si>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</si>
  <si>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</si>
  <si>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</si>
  <si>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</si>
  <si>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</si>
  <si>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</si>
  <si>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</si>
  <si>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</si>
  <si>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</si>
  <si>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</si>
  <si>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</si>
  <si>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</si>
  <si>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</si>
  <si>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</si>
  <si>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</si>
  <si>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</si>
  <si>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</si>
  <si>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</si>
  <si>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</si>
  <si>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</si>
  <si>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</si>
  <si>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</si>
  <si>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</si>
  <si>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</si>
  <si>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</si>
  <si>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</si>
  <si>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</si>
  <si>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</si>
  <si>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</si>
  <si>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</si>
  <si>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</si>
  <si>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</si>
  <si>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</si>
  <si>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</si>
  <si>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</si>
  <si>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</si>
  <si>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</si>
  <si>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</si>
  <si>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</si>
  <si>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</si>
  <si>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</si>
  <si>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</si>
  <si>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</si>
  <si>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</si>
  <si>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</si>
  <si>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</si>
  <si>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</si>
  <si>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</si>
  <si>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</si>
  <si>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</si>
  <si>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</si>
  <si>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</si>
  <si>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</si>
  <si>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</si>
  <si>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</si>
  <si>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</si>
  <si>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</si>
  <si>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</si>
  <si>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</si>
  <si>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</si>
  <si>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</si>
  <si>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</si>
  <si>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</si>
  <si>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</si>
  <si>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</si>
  <si>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</si>
  <si>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</si>
  <si>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</si>
  <si>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</si>
  <si>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</si>
  <si>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</si>
  <si>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</si>
  <si>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</si>
  <si>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</si>
  <si>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</si>
  <si>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</si>
  <si>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</si>
  <si>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</si>
  <si>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</si>
  <si>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</si>
  <si>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</si>
  <si>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</si>
  <si>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</si>
  <si>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</si>
  <si>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</si>
  <si>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</si>
  <si>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</si>
  <si>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</si>
  <si>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</si>
  <si>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</si>
  <si>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</si>
  <si>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</si>
  <si>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</si>
  <si>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</si>
  <si>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</si>
  <si>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</si>
  <si>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</si>
  <si>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</si>
  <si>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</si>
  <si>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</si>
  <si>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</si>
  <si>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</si>
  <si>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</si>
  <si>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</si>
  <si>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</si>
  <si>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</si>
  <si>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</si>
  <si>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</si>
  <si>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</si>
  <si>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</si>
  <si>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</si>
  <si>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</si>
  <si>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</si>
  <si>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</si>
  <si>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</si>
  <si>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</si>
  <si>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</si>
  <si>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</si>
  <si>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</si>
  <si>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</si>
  <si>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</si>
  <si>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</si>
  <si>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</si>
  <si>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</si>
  <si>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</si>
  <si>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</si>
  <si>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</si>
  <si>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</si>
  <si>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</si>
  <si>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</si>
  <si>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</si>
  <si>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</si>
  <si>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</si>
  <si>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</si>
  <si>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</si>
  <si>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</si>
  <si>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</si>
  <si>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</si>
  <si>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</si>
  <si>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</si>
  <si>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</si>
  <si>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</si>
  <si>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</si>
  <si>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</si>
  <si>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</si>
  <si>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</si>
  <si>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</si>
  <si>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</si>
  <si>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</si>
  <si>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</si>
  <si>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</si>
  <si>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</si>
  <si>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</si>
  <si>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</si>
  <si>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</si>
  <si>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</si>
  <si>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</si>
  <si>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</si>
  <si>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</si>
  <si>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</si>
  <si>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</si>
  <si>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</si>
  <si>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</si>
  <si>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</si>
  <si>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</si>
  <si>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</si>
  <si>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</si>
  <si>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</si>
  <si>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</si>
  <si>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</si>
  <si>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</si>
  <si>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</si>
  <si>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</si>
  <si>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</si>
  <si>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</si>
  <si>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</si>
  <si>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</si>
  <si>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</si>
  <si>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</si>
  <si>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</si>
  <si>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</si>
  <si>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</si>
  <si>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</si>
  <si>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</si>
  <si>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</si>
  <si>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</si>
  <si>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</si>
  <si>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</si>
  <si>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</si>
  <si>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</si>
  <si>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</si>
  <si>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</si>
  <si>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</si>
  <si>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</si>
  <si>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</si>
  <si>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</si>
  <si>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</si>
  <si>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</si>
  <si>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</si>
  <si>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</si>
  <si>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</si>
  <si>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</si>
  <si>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</si>
  <si>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</si>
  <si>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</si>
  <si>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</si>
  <si>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</si>
  <si>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</si>
  <si>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</si>
  <si>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</si>
  <si>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</si>
  <si>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</si>
  <si>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</si>
  <si>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</si>
  <si>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</si>
  <si>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</si>
  <si>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</si>
  <si>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</si>
  <si>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</si>
  <si>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</si>
  <si>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</si>
  <si>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</si>
  <si>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</si>
  <si>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</si>
  <si>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</si>
  <si>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</si>
  <si>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</si>
  <si>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</si>
  <si>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</si>
  <si>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</si>
  <si>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</si>
  <si>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</si>
  <si>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</si>
  <si>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</si>
  <si>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</si>
  <si>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</si>
  <si>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</si>
  <si>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</si>
  <si>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</si>
  <si>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</si>
  <si>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</si>
  <si>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</si>
  <si>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</si>
  <si>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</si>
  <si>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</si>
  <si>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</si>
  <si>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</si>
  <si>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</si>
  <si>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</si>
  <si>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</si>
  <si>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</si>
  <si>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</si>
  <si>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</si>
  <si>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</si>
  <si>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</si>
  <si>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</si>
  <si>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</si>
  <si>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</si>
  <si>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</si>
  <si>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</si>
  <si>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</si>
  <si>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</si>
  <si>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</si>
  <si>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</si>
  <si>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</si>
  <si>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</si>
  <si>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</si>
  <si>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</si>
  <si>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</si>
  <si>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</si>
  <si>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</si>
  <si>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</si>
  <si>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</si>
  <si>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</si>
  <si>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</si>
  <si>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</si>
  <si>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</si>
  <si>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</si>
  <si>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</si>
  <si>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</si>
  <si>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</si>
  <si>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</si>
  <si>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</si>
  <si>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</si>
  <si>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</si>
  <si>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</si>
  <si>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</si>
  <si>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</si>
  <si>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</si>
  <si>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</si>
  <si>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</si>
  <si>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</si>
  <si>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</si>
  <si>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</si>
  <si>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</si>
  <si>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</si>
  <si>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</si>
  <si>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</si>
  <si>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</si>
  <si>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</si>
  <si>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</si>
  <si>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</si>
  <si>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</si>
  <si>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</si>
  <si>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</si>
  <si>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</si>
  <si>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</si>
  <si>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</si>
  <si>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</si>
  <si>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</si>
  <si>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</si>
  <si>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</si>
  <si>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</si>
  <si>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</si>
  <si>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</si>
  <si>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</si>
  <si>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</si>
  <si>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</si>
  <si>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</si>
  <si>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</si>
  <si>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</si>
  <si>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</si>
  <si>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</si>
  <si>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</si>
  <si>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</si>
  <si>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</si>
  <si>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</si>
  <si>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</si>
  <si>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</si>
  <si>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</si>
  <si>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</si>
  <si>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</si>
  <si>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</si>
  <si>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</si>
  <si>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</si>
  <si>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</si>
  <si>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</si>
  <si>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</si>
  <si>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</si>
  <si>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</si>
  <si>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</si>
  <si>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</si>
  <si>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</si>
  <si>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</si>
  <si>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</si>
  <si>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</si>
  <si>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</si>
  <si>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</si>
  <si>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</si>
  <si>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</si>
  <si>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</si>
  <si>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</si>
  <si>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</si>
  <si>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</si>
  <si>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</si>
  <si>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</si>
  <si>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</si>
  <si>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</si>
  <si>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</si>
  <si>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</si>
  <si>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</si>
  <si>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</si>
  <si>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</si>
  <si>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</si>
  <si>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</si>
  <si>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</si>
  <si>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</si>
  <si>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</si>
  <si>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</si>
  <si>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</si>
  <si>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</si>
  <si>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</si>
  <si>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</si>
  <si>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</si>
  <si>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</si>
  <si>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</si>
  <si>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</si>
  <si>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</si>
  <si>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</si>
  <si>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</si>
  <si>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</si>
  <si>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</si>
  <si>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</si>
  <si>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</si>
  <si>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</si>
  <si>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</si>
  <si>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</si>
  <si>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</si>
  <si>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</si>
  <si>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</si>
  <si>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</si>
  <si>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</si>
  <si>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</si>
  <si>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</si>
  <si>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</si>
  <si>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</si>
  <si>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</si>
  <si>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</si>
  <si>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</si>
  <si>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</si>
  <si>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</si>
  <si>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</si>
  <si>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</si>
  <si>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</si>
  <si>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</si>
  <si>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</si>
  <si>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</si>
  <si>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</si>
  <si>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</si>
  <si>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</si>
  <si>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</si>
  <si>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</si>
  <si>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</si>
  <si>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</si>
  <si>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</si>
  <si>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</si>
  <si>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</si>
  <si>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</si>
  <si>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</si>
  <si>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</si>
  <si>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</si>
  <si>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</si>
  <si>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</si>
  <si>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</si>
  <si>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</si>
  <si>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</si>
  <si>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</si>
  <si>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</si>
  <si>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</si>
  <si>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</si>
  <si>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</si>
  <si>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</si>
  <si>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</si>
  <si>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</si>
  <si>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</si>
  <si>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</si>
  <si>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</si>
  <si>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</si>
  <si>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</si>
  <si>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</si>
  <si>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</si>
  <si>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</si>
  <si>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</si>
  <si>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</si>
  <si>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</si>
  <si>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</si>
  <si>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</si>
  <si>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</si>
  <si>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</si>
  <si>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</si>
  <si>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</si>
  <si>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</si>
  <si>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</si>
  <si>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</si>
  <si>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</si>
  <si>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</si>
  <si>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</si>
  <si>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</si>
  <si>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</si>
  <si>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</si>
  <si>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</si>
  <si>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</si>
  <si>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</si>
  <si>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</si>
  <si>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</si>
  <si>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</si>
  <si>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</si>
  <si>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</si>
  <si>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</si>
  <si>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</si>
  <si>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</si>
  <si>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</si>
  <si>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</si>
  <si>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</si>
  <si>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</si>
  <si>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</si>
  <si>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</si>
  <si>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</si>
  <si>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</si>
  <si>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</si>
  <si>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</si>
  <si>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</si>
  <si>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</si>
  <si>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</si>
  <si>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</si>
  <si>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</si>
  <si>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</si>
  <si>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</si>
  <si>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</si>
  <si>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</si>
  <si>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</si>
  <si>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</si>
  <si>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</si>
  <si>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</si>
  <si>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</si>
  <si>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</si>
  <si>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</si>
  <si>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</si>
  <si>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</si>
  <si>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</si>
  <si>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</si>
  <si>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</si>
  <si>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</si>
  <si>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</si>
  <si>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</si>
  <si>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</si>
  <si>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</si>
  <si>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</si>
  <si>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</si>
  <si>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</si>
  <si>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</si>
  <si>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</si>
  <si>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</si>
  <si>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</si>
  <si>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</si>
  <si>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</si>
  <si>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</si>
  <si>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</si>
  <si>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</si>
  <si>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</si>
  <si>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</si>
  <si>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</si>
  <si>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</si>
  <si>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</si>
  <si>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</si>
  <si>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</si>
  <si>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</si>
  <si>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</si>
  <si>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</si>
  <si>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</si>
  <si>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</si>
  <si>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</si>
  <si>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</si>
  <si>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</si>
  <si>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</si>
  <si>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</si>
  <si>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</si>
  <si>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</si>
  <si>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</si>
  <si>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</si>
  <si>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</si>
  <si>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</si>
  <si>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</si>
  <si>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</si>
  <si>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</si>
  <si>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</si>
  <si>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</si>
  <si>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</si>
  <si>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</si>
  <si>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</si>
  <si>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</si>
  <si>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</si>
  <si>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</si>
  <si>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</si>
  <si>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</si>
  <si>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</si>
  <si>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</si>
  <si>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</si>
  <si>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</si>
  <si>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</si>
  <si>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</si>
  <si>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</si>
  <si>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</si>
  <si>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</si>
  <si>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</si>
  <si>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</si>
  <si>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</si>
  <si>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</si>
  <si>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</si>
  <si>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</si>
  <si>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</si>
  <si>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</si>
  <si>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</si>
  <si>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</si>
  <si>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</si>
  <si>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</si>
  <si>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</si>
  <si>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</si>
  <si>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</si>
  <si>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</si>
  <si>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</si>
  <si>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</si>
  <si>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</si>
  <si>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</si>
  <si>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</si>
  <si>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</si>
  <si>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</si>
  <si>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</si>
  <si>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</si>
  <si>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</si>
  <si>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</si>
  <si>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</si>
  <si>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</si>
  <si>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</si>
  <si>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</si>
  <si>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</si>
  <si>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</si>
  <si>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</si>
  <si>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</si>
  <si>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</si>
  <si>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</si>
  <si>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</si>
  <si>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</si>
  <si>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</si>
  <si>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</si>
  <si>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</si>
  <si>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</si>
  <si>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</si>
  <si>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</si>
  <si>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</si>
  <si>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</si>
  <si>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</si>
  <si>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</si>
  <si>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</si>
  <si>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</si>
  <si>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</si>
  <si>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</si>
  <si>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</si>
  <si>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</si>
  <si>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</si>
  <si>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</si>
  <si>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</si>
  <si>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</si>
  <si>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</si>
  <si>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</si>
  <si>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</si>
  <si>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</si>
  <si>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</si>
  <si>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</si>
  <si>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</si>
  <si>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</si>
  <si>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</si>
  <si>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</si>
  <si>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</si>
  <si>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</si>
  <si>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</si>
  <si>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</si>
  <si>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</si>
  <si>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</si>
  <si>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</si>
  <si>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</si>
  <si>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</si>
  <si>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</si>
  <si>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</si>
  <si>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</si>
  <si>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</si>
  <si>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</si>
  <si>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</si>
  <si>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</si>
  <si>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</si>
  <si>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</si>
  <si>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</si>
  <si>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</si>
  <si>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</si>
  <si>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</si>
  <si>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</si>
  <si>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</si>
  <si>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</si>
  <si>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</si>
  <si>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</si>
  <si>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</si>
  <si>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</si>
  <si>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</si>
  <si>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</si>
  <si>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</si>
  <si>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</si>
  <si>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</si>
  <si>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</si>
  <si>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</si>
  <si>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</si>
  <si>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</si>
  <si>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</si>
  <si>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</si>
  <si>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</si>
  <si>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</si>
  <si>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</si>
  <si>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</si>
  <si>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</si>
  <si>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</si>
  <si>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</si>
  <si>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</si>
  <si>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</si>
  <si>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</si>
  <si>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</si>
  <si>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</si>
  <si>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</si>
  <si>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</si>
  <si>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</si>
  <si>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</si>
  <si>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</si>
  <si>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</si>
  <si>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</si>
  <si>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</si>
  <si>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</si>
  <si>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</si>
  <si>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</si>
  <si>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</si>
  <si>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</si>
  <si>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</si>
  <si>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</si>
  <si>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</si>
  <si>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</si>
  <si>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</si>
  <si>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</si>
  <si>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</si>
  <si>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</si>
  <si>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</si>
  <si>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</si>
  <si>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</si>
  <si>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</si>
  <si>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</si>
  <si>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</si>
  <si>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</si>
  <si>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</si>
  <si>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</si>
  <si>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</si>
  <si>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</si>
  <si>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</si>
  <si>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</si>
  <si>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</si>
  <si>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</si>
  <si>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</si>
  <si>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</si>
  <si>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</si>
  <si>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</si>
  <si>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</si>
  <si>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</si>
  <si>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</si>
  <si>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</si>
  <si>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</si>
  <si>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</si>
  <si>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</si>
  <si>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</si>
  <si>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</si>
  <si>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</si>
  <si>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</si>
  <si>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</si>
  <si>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</si>
  <si>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</si>
  <si>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</si>
  <si>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</si>
  <si>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</si>
  <si>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</si>
  <si>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</si>
  <si>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</si>
  <si>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</si>
  <si>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</si>
  <si>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</si>
  <si>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</si>
  <si>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</si>
  <si>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</si>
  <si>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</si>
  <si>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</si>
  <si>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</si>
  <si>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</si>
  <si>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</si>
  <si>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</si>
  <si>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</si>
  <si>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</si>
  <si>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</si>
  <si>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</si>
  <si>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</si>
  <si>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</si>
  <si>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</si>
  <si>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</si>
  <si>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</si>
  <si>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</si>
  <si>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</si>
  <si>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</si>
  <si>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</si>
  <si>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</si>
  <si>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</si>
  <si>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</si>
  <si>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</si>
  <si>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</si>
  <si>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</si>
  <si>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</si>
  <si>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</si>
  <si>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</si>
  <si>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</si>
  <si>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</si>
  <si>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</si>
  <si>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</si>
  <si>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</si>
  <si>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</si>
  <si>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</si>
  <si>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</si>
  <si>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</si>
  <si>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</si>
  <si>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</si>
  <si>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</si>
  <si>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</si>
  <si>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</si>
  <si>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</si>
  <si>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</si>
  <si>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</si>
  <si>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</si>
  <si>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</si>
  <si>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</si>
  <si>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</si>
  <si>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</si>
  <si>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</si>
  <si>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</si>
  <si>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</si>
  <si>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</si>
  <si>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</si>
  <si>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</si>
  <si>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</si>
  <si>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</si>
  <si>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</si>
  <si>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</si>
  <si>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</si>
  <si>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</si>
  <si>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</si>
  <si>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</si>
  <si>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</si>
  <si>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</si>
  <si>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</si>
  <si>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</si>
  <si>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</si>
  <si>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</si>
  <si>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</si>
  <si>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</si>
  <si>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</si>
  <si>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</si>
  <si>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</si>
  <si>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</si>
  <si>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</si>
  <si>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</si>
  <si>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</si>
  <si>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</si>
  <si>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</si>
  <si>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</si>
  <si>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</si>
  <si>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</si>
  <si>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</si>
  <si>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</si>
  <si>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</si>
  <si>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</si>
  <si>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</si>
  <si>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</si>
  <si>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</si>
  <si>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</si>
  <si>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</si>
  <si>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</si>
  <si>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</si>
  <si>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</si>
  <si>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</si>
  <si>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</si>
  <si>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</si>
  <si>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</si>
  <si>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</si>
  <si>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</si>
  <si>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</si>
  <si>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</si>
  <si>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</si>
  <si>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</si>
  <si>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</si>
  <si>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</si>
  <si>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</si>
  <si>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</si>
  <si>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</si>
  <si>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</si>
  <si>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</si>
  <si>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</si>
  <si>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</si>
  <si>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</si>
  <si>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</si>
  <si>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</si>
  <si>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</si>
  <si>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</si>
  <si>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</si>
  <si>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</si>
  <si>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</si>
  <si>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</si>
  <si>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</si>
  <si>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</si>
  <si>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</si>
  <si>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</si>
  <si>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</si>
  <si>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</si>
  <si>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</si>
  <si>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</si>
  <si>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</si>
  <si>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</si>
  <si>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</si>
  <si>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</si>
  <si>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</si>
  <si>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</si>
  <si>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</si>
  <si>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</si>
  <si>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</si>
  <si>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</si>
  <si>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</si>
  <si>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</si>
  <si>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</si>
  <si>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</si>
  <si>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</si>
  <si>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</si>
  <si>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</si>
  <si>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</si>
  <si>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</si>
  <si>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</si>
  <si>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</si>
  <si>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</si>
  <si>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</si>
  <si>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</si>
  <si>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</si>
  <si>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</si>
  <si>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</si>
  <si>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</si>
  <si>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</si>
  <si>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</si>
  <si>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</si>
  <si>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</si>
  <si>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</si>
  <si>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</si>
  <si>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</si>
  <si>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</si>
  <si>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</si>
  <si>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</si>
  <si>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</si>
  <si>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</si>
  <si>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</si>
  <si>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</si>
  <si>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</si>
  <si>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</si>
  <si>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</si>
  <si>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</si>
  <si>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</si>
  <si>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</si>
  <si>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</si>
  <si>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</si>
  <si>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</si>
  <si>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</si>
  <si>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</si>
  <si>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</si>
  <si>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</si>
  <si>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</si>
  <si>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</si>
  <si>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</si>
  <si>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</si>
  <si>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</si>
  <si>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</si>
  <si>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</si>
  <si>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</si>
  <si>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</si>
  <si>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</si>
  <si>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</si>
  <si>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</si>
  <si>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</si>
  <si>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</si>
  <si>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</si>
  <si>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</si>
  <si>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</si>
  <si>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</si>
  <si>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</si>
  <si>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</si>
  <si>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</si>
  <si>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</si>
  <si>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</si>
  <si>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</si>
  <si>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</si>
  <si>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</si>
  <si>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</si>
  <si>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</si>
  <si>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</si>
  <si>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</si>
  <si>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</si>
  <si>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</si>
  <si>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</si>
  <si>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</si>
  <si>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</si>
  <si>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</si>
  <si>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</si>
  <si>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</si>
  <si>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</si>
  <si>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</si>
  <si>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</si>
  <si>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</si>
  <si>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</si>
  <si>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</si>
  <si>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</si>
  <si>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</si>
  <si>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</si>
  <si>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</si>
  <si>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</si>
  <si>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</si>
  <si>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</si>
  <si>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</si>
  <si>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</si>
  <si>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</si>
  <si>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</si>
  <si>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</si>
  <si>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</si>
  <si>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</si>
  <si>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</si>
  <si>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</si>
  <si>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</si>
  <si>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</si>
  <si>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</si>
  <si>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</si>
  <si>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</si>
  <si>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</si>
  <si>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</si>
  <si>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</si>
  <si>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</si>
  <si>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</si>
  <si>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</si>
  <si>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</si>
  <si>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</si>
  <si>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</si>
  <si>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</si>
  <si>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</si>
  <si>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</si>
  <si>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</si>
  <si>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</si>
  <si>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</si>
  <si>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</si>
  <si>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</si>
  <si>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</si>
  <si>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</si>
  <si>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</si>
  <si>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</si>
  <si>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</si>
  <si>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</si>
  <si>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</si>
  <si>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</si>
  <si>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</si>
  <si>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</si>
  <si>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</si>
  <si>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</si>
  <si>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</si>
  <si>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</si>
  <si>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</si>
  <si>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</si>
  <si>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</si>
  <si>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</si>
  <si>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</si>
  <si>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</si>
  <si>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</si>
  <si>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</si>
  <si>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</si>
  <si>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</si>
  <si>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</si>
  <si>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</si>
  <si>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</si>
  <si>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</si>
  <si>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</si>
  <si>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</si>
  <si>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</si>
  <si>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</si>
  <si>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</si>
  <si>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</si>
  <si>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</si>
  <si>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</si>
  <si>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</si>
  <si>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</si>
  <si>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</si>
  <si>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</si>
  <si>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</si>
  <si>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</si>
  <si>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</si>
  <si>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</si>
  <si>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</si>
  <si>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</si>
  <si>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</si>
  <si>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</si>
  <si>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</si>
  <si>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</si>
  <si>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</si>
  <si>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</si>
  <si>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</si>
  <si>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</si>
  <si>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</si>
  <si>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</si>
  <si>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</si>
  <si>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</si>
  <si>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</si>
  <si>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</si>
  <si>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</si>
  <si>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</si>
  <si>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</si>
  <si>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</si>
  <si>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</si>
  <si>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</si>
  <si>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</si>
  <si>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</si>
  <si>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</si>
  <si>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</si>
  <si>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</si>
  <si>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</si>
  <si>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</si>
  <si>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</si>
  <si>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</si>
  <si>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</si>
  <si>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</si>
  <si>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</si>
  <si>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</si>
  <si>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</si>
  <si>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</si>
  <si>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</si>
  <si>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</si>
  <si>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</si>
  <si>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</si>
  <si>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</si>
  <si>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</si>
  <si>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</si>
  <si>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</si>
  <si>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</si>
  <si>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</si>
  <si>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</si>
  <si>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</si>
  <si>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</si>
  <si>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</si>
  <si>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</si>
  <si>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</si>
  <si>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</si>
  <si>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</si>
  <si>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</si>
  <si>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</si>
  <si>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</si>
  <si>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</si>
  <si>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</si>
  <si>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</si>
  <si>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</si>
  <si>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</si>
  <si>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</si>
  <si>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</si>
  <si>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</si>
  <si>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</si>
  <si>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</si>
  <si>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</si>
  <si>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</si>
  <si>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</si>
  <si>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</si>
  <si>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</si>
  <si>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</si>
  <si>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</si>
  <si>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</si>
  <si>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</si>
  <si>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</si>
  <si>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</si>
  <si>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</si>
  <si>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</si>
  <si>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</si>
  <si>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</si>
  <si>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</si>
  <si>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</si>
  <si>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</si>
  <si>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</si>
  <si>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</si>
  <si>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</si>
  <si>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</si>
  <si>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</si>
  <si>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</si>
  <si>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</si>
  <si>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</si>
  <si>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</si>
  <si>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</si>
  <si>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</si>
  <si>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</si>
  <si>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</si>
  <si>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</si>
  <si>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</si>
  <si>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</si>
  <si>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</si>
  <si>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</si>
  <si>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</si>
  <si>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</si>
  <si>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</si>
  <si>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</si>
  <si>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</si>
  <si>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</si>
  <si>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</si>
  <si>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</si>
  <si>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</si>
  <si>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</si>
  <si>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</si>
  <si>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</si>
  <si>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</si>
  <si>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</si>
  <si>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</si>
  <si>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</si>
  <si>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</si>
  <si>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</si>
  <si>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</si>
  <si>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</si>
  <si>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</si>
  <si>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</si>
  <si>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</si>
  <si>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</si>
  <si>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</si>
  <si>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</si>
  <si>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</si>
  <si>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</si>
  <si>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</si>
  <si>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</si>
  <si>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</si>
  <si>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</si>
  <si>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</si>
  <si>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</si>
  <si>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</si>
  <si>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</si>
  <si>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</si>
  <si>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</si>
  <si>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</si>
  <si>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</si>
  <si>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</si>
  <si>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</si>
  <si>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</si>
  <si>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</si>
  <si>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</si>
  <si>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</si>
  <si>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</si>
  <si>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</si>
  <si>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</si>
  <si>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</si>
  <si>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</si>
  <si>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</si>
  <si>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</si>
  <si>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</si>
  <si>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</si>
  <si>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</si>
  <si>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</si>
  <si>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</si>
  <si>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</si>
  <si>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</si>
  <si>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</si>
  <si>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</si>
  <si>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</si>
  <si>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</si>
  <si>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</si>
  <si>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</si>
  <si>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</si>
  <si>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</si>
  <si>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</si>
  <si>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</si>
  <si>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</si>
  <si>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</si>
  <si>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</si>
  <si>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</si>
  <si>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</si>
  <si>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</si>
  <si>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</si>
  <si>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</si>
  <si>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</si>
  <si>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</si>
  <si>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</si>
  <si>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</si>
  <si>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</si>
  <si>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</si>
  <si>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</si>
  <si>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</si>
  <si>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</si>
  <si>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</si>
  <si>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</si>
  <si>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</si>
  <si>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</si>
  <si>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</si>
  <si>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</si>
  <si>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</si>
  <si>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</si>
  <si>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</si>
  <si>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</si>
  <si>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</si>
  <si>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</si>
  <si>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</si>
  <si>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</si>
  <si>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</si>
  <si>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</si>
  <si>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</si>
  <si>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</si>
  <si>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</si>
  <si>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</si>
  <si>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</si>
  <si>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</si>
  <si>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</si>
  <si>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</si>
  <si>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</si>
  <si>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</si>
  <si>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</si>
  <si>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</si>
  <si>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</si>
  <si>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</si>
  <si>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</si>
  <si>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</si>
  <si>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</si>
  <si>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</si>
  <si>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</si>
  <si>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</si>
  <si>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</si>
  <si>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</si>
  <si>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</si>
  <si>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</si>
  <si>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</si>
  <si>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</si>
  <si>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</si>
  <si>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</si>
  <si>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</si>
  <si>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</si>
  <si>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</si>
  <si>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</si>
  <si>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</si>
  <si>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</si>
  <si>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</si>
  <si>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</si>
  <si>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</si>
  <si>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</si>
  <si>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</si>
  <si>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</si>
  <si>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</si>
  <si>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</si>
  <si>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</si>
  <si>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</si>
  <si>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</si>
  <si>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</si>
  <si>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</si>
  <si>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</si>
  <si>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</si>
  <si>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</si>
  <si>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</si>
  <si>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</si>
  <si>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</si>
  <si>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</si>
  <si>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</si>
  <si>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</si>
  <si>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</si>
  <si>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</si>
  <si>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</si>
  <si>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</si>
  <si>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</si>
  <si>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</si>
  <si>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</si>
  <si>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</si>
  <si>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</si>
  <si>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</si>
  <si>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</si>
  <si>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</si>
  <si>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</si>
  <si>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</si>
  <si>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</si>
  <si>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</si>
  <si>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</si>
  <si>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</si>
  <si>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</si>
  <si>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</si>
  <si>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</si>
  <si>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</si>
  <si>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</si>
  <si>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</si>
  <si>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</si>
  <si>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</si>
  <si>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</si>
  <si>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</si>
  <si>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</si>
  <si>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</si>
  <si>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</si>
  <si>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</si>
  <si>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</si>
  <si>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</si>
  <si>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</si>
  <si>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</si>
  <si>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</si>
  <si>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</si>
  <si>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</si>
  <si>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</si>
  <si>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</si>
  <si>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</si>
  <si>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</si>
  <si>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</si>
  <si>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</si>
  <si>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</si>
  <si>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</si>
  <si>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</si>
  <si>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</si>
  <si>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</si>
  <si>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</si>
  <si>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</si>
  <si>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</si>
  <si>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</si>
  <si>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</si>
  <si>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</si>
  <si>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</si>
  <si>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</si>
  <si>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</si>
  <si>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</si>
  <si>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</si>
  <si>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</si>
  <si>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</si>
  <si>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</si>
  <si>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</si>
  <si>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</si>
  <si>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</si>
  <si>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</si>
  <si>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</si>
  <si>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</si>
  <si>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</si>
  <si>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</si>
  <si>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</si>
  <si>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</si>
  <si>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</si>
  <si>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</si>
  <si>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</si>
  <si>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</si>
  <si>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</si>
  <si>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</si>
  <si>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</si>
  <si>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</si>
  <si>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</si>
  <si>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</si>
  <si>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</si>
  <si>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</si>
  <si>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</si>
  <si>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</si>
  <si>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</si>
  <si>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</si>
  <si>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</si>
  <si>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</si>
  <si>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</si>
  <si>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</si>
  <si>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</si>
  <si>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</si>
  <si>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</si>
  <si>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</si>
  <si>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</si>
  <si>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</si>
  <si>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</si>
  <si>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</si>
  <si>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</si>
  <si>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</si>
  <si>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</si>
  <si>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</si>
  <si>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</si>
  <si>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</si>
  <si>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</si>
  <si>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</si>
  <si>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</si>
  <si>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</si>
  <si>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</si>
  <si>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</si>
  <si>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</si>
  <si>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</si>
  <si>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</si>
  <si>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</si>
  <si>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</si>
  <si>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</si>
  <si>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</si>
  <si>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</si>
  <si>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</si>
  <si>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</si>
  <si>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</si>
  <si>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</si>
  <si>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</si>
  <si>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</si>
  <si>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</si>
  <si>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</si>
  <si>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</si>
  <si>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</si>
  <si>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</si>
  <si>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</si>
  <si>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</si>
  <si>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</si>
  <si>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</si>
  <si>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</si>
  <si>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</si>
  <si>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</si>
  <si>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</si>
  <si>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</si>
  <si>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</si>
  <si>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</si>
  <si>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</si>
  <si>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</si>
  <si>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</si>
  <si>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</si>
  <si>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</si>
  <si>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</si>
  <si>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</si>
  <si>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</si>
  <si>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</si>
  <si>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</si>
  <si>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</si>
  <si>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</si>
  <si>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</si>
  <si>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</si>
  <si>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</si>
  <si>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</si>
  <si>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</si>
  <si>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</si>
  <si>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</si>
  <si>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</si>
  <si>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</si>
  <si>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</si>
  <si>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</si>
  <si>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</si>
  <si>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</si>
  <si>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</si>
  <si>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</si>
  <si>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</si>
  <si>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</si>
  <si>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</si>
  <si>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</si>
  <si>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</si>
  <si>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</si>
  <si>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</si>
  <si>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</si>
  <si>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</si>
  <si>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</si>
  <si>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</si>
  <si>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</si>
  <si>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</si>
  <si>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</si>
  <si>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</si>
  <si>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</si>
  <si>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</si>
  <si>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</si>
  <si>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</si>
  <si>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</si>
  <si>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</si>
  <si>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</si>
  <si>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</si>
  <si>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</si>
  <si>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</si>
  <si>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</si>
  <si>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</si>
  <si>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</si>
  <si>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</si>
  <si>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</si>
  <si>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</si>
  <si>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</si>
  <si>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</si>
  <si>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</si>
  <si>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</si>
  <si>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</si>
  <si>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</si>
  <si>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</si>
  <si>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</si>
  <si>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</si>
  <si>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</si>
  <si>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</si>
  <si>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</si>
  <si>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</si>
  <si>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</si>
  <si>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</si>
  <si>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</si>
  <si>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</si>
  <si>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</si>
  <si>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</si>
  <si>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</si>
  <si>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</si>
  <si>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</si>
  <si>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</si>
  <si>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</si>
  <si>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</si>
  <si>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</si>
  <si>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</si>
  <si>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</si>
  <si>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</si>
  <si>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</si>
  <si>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</si>
  <si>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</si>
  <si>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</si>
  <si>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</si>
  <si>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</si>
  <si>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</si>
  <si>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</si>
  <si>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</si>
  <si>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</si>
  <si>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</si>
  <si>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</si>
  <si>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</si>
  <si>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</si>
  <si>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</si>
  <si>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</si>
  <si>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</si>
  <si>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</si>
  <si>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</si>
  <si>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</si>
  <si>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</si>
  <si>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</si>
  <si>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</si>
  <si>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</si>
  <si>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</si>
  <si>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</si>
  <si>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</si>
  <si>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</si>
  <si>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</si>
  <si>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</si>
  <si>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</si>
  <si>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</si>
  <si>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</si>
  <si>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</si>
  <si>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</si>
  <si>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</si>
  <si>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</si>
  <si>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</si>
  <si>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</si>
  <si>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</si>
  <si>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</si>
  <si>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</si>
  <si>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</si>
  <si>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</si>
  <si>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</si>
  <si>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</si>
  <si>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</si>
  <si>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</si>
  <si>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</si>
  <si>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</si>
  <si>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</si>
  <si>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</si>
  <si>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</si>
  <si>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</si>
  <si>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</si>
  <si>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</si>
  <si>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</si>
  <si>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</si>
  <si>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</si>
  <si>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</si>
  <si>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</si>
  <si>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</si>
  <si>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</si>
  <si>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</si>
  <si>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</si>
  <si>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</si>
  <si>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</si>
  <si>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</si>
  <si>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</si>
  <si>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</si>
  <si>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</si>
  <si>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</si>
  <si>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</si>
  <si>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</si>
  <si>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</si>
  <si>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</si>
  <si>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</si>
  <si>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</si>
  <si>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</si>
  <si>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</si>
  <si>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</si>
  <si>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</si>
  <si>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</si>
  <si>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</si>
  <si>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</si>
  <si>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</si>
  <si>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</si>
  <si>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</si>
  <si>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</si>
  <si>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</si>
  <si>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</si>
  <si>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</si>
  <si>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</si>
  <si>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</si>
  <si>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</si>
  <si>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</si>
  <si>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</si>
  <si>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</si>
  <si>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</si>
  <si>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</si>
  <si>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</si>
  <si>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</si>
  <si>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</si>
  <si>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</si>
  <si>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</si>
  <si>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</si>
  <si>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</si>
  <si>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</si>
  <si>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</si>
  <si>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</si>
  <si>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</si>
  <si>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</si>
  <si>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</si>
  <si>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</si>
  <si>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</si>
  <si>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</si>
  <si>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</si>
  <si>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</si>
  <si>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</si>
  <si>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</si>
  <si>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</si>
  <si>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</si>
  <si>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</si>
  <si>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</si>
  <si>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</si>
  <si>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</si>
  <si>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</si>
  <si>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</si>
  <si>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</si>
  <si>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</si>
  <si>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</si>
  <si>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</si>
  <si>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</si>
  <si>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</si>
  <si>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</si>
  <si>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</si>
  <si>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</si>
  <si>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</si>
  <si>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</si>
  <si>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</si>
  <si>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</si>
  <si>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</si>
  <si>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</si>
  <si>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</si>
  <si>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</si>
  <si>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</si>
  <si>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</si>
  <si>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</si>
  <si>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</si>
  <si>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</si>
  <si>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</si>
  <si>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</si>
  <si>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</si>
  <si>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</si>
  <si>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</si>
  <si>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</si>
  <si>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</si>
  <si>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</si>
  <si>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</si>
  <si>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</si>
  <si>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</si>
  <si>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</si>
  <si>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</si>
  <si>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</si>
  <si>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</si>
  <si>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</si>
  <si>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</si>
  <si>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</si>
  <si>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</si>
  <si>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</si>
  <si>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</si>
  <si>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</si>
  <si>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</si>
  <si>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</si>
  <si>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</si>
  <si>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</si>
  <si>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</si>
  <si>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</si>
  <si>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</si>
  <si>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</si>
  <si>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</si>
  <si>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</si>
  <si>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</si>
  <si>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</si>
  <si>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</si>
  <si>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</si>
  <si>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</si>
  <si>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</si>
  <si>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</si>
  <si>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</si>
  <si>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</si>
  <si>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</si>
  <si>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</si>
  <si>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</si>
  <si>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</si>
  <si>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</si>
  <si>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</si>
  <si>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</si>
  <si>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</si>
  <si>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</si>
  <si>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</si>
  <si>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</si>
  <si>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</si>
  <si>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</si>
  <si>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</si>
  <si>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</si>
  <si>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</si>
  <si>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</si>
  <si>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</si>
  <si>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</si>
  <si>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</si>
  <si>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</si>
  <si>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</si>
  <si>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</si>
  <si>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</si>
  <si>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</si>
  <si>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</si>
  <si>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</si>
  <si>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</si>
  <si>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</si>
  <si>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</si>
  <si>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</si>
  <si>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</si>
  <si>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</si>
  <si>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</si>
  <si>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</si>
  <si>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</si>
  <si>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</si>
  <si>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</si>
  <si>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</si>
  <si>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</si>
  <si>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</si>
  <si>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</si>
  <si>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</si>
  <si>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</si>
  <si>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</si>
  <si>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</si>
  <si>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</si>
  <si>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</si>
  <si>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</si>
  <si>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</si>
  <si>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</si>
  <si>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</si>
  <si>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</si>
  <si>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</si>
  <si>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</si>
  <si>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</si>
  <si>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</si>
  <si>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</si>
  <si>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</si>
  <si>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</si>
  <si>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</si>
  <si>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</si>
  <si>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</si>
  <si>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</si>
  <si>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</si>
  <si>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</si>
  <si>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</si>
  <si>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</si>
  <si>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</si>
  <si>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</si>
  <si>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</si>
  <si>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</si>
  <si>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</si>
  <si>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</si>
  <si>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</si>
  <si>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</si>
  <si>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</si>
  <si>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</si>
  <si>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</si>
  <si>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</si>
  <si>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</si>
  <si>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</si>
  <si>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</si>
  <si>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</si>
  <si>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</si>
  <si>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</si>
  <si>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</si>
  <si>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</si>
  <si>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</si>
  <si>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</si>
  <si>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</si>
  <si>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</si>
  <si>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</si>
  <si>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</si>
  <si>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</si>
  <si>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</si>
  <si>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</si>
  <si>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</si>
  <si>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</si>
  <si>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</si>
  <si>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</si>
  <si>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</si>
  <si>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</si>
  <si>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</si>
  <si>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</si>
  <si>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</si>
  <si>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</si>
  <si>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</si>
  <si>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</si>
  <si>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</si>
  <si>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</si>
  <si>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</si>
  <si>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</si>
  <si>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</si>
  <si>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</si>
  <si>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</si>
  <si>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</si>
  <si>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</si>
  <si>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</si>
  <si>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</si>
  <si>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</si>
  <si>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</si>
  <si>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</si>
  <si>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</si>
  <si>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</si>
  <si>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</si>
  <si>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</si>
  <si>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</si>
  <si>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</si>
  <si>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</si>
  <si>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</si>
  <si>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</si>
  <si>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</si>
  <si>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</si>
  <si>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</si>
  <si>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</si>
  <si>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</si>
  <si>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</si>
  <si>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</si>
  <si>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</si>
  <si>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</si>
  <si>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</si>
  <si>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</si>
  <si>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</si>
  <si>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</si>
  <si>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</si>
  <si>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</si>
  <si>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</si>
  <si>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</si>
  <si>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</si>
  <si>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</si>
  <si>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</si>
  <si>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</si>
  <si>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</si>
  <si>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</si>
  <si>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</si>
  <si>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</si>
  <si>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</si>
  <si>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</si>
  <si>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</si>
  <si>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</si>
  <si>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</si>
  <si>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</si>
  <si>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</si>
  <si>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</si>
  <si>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</si>
  <si>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</si>
  <si>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</si>
  <si>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</si>
  <si>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</si>
  <si>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</si>
  <si>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</si>
  <si>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</si>
  <si>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</si>
  <si>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</si>
  <si>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</si>
  <si>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</si>
  <si>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</si>
  <si>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</si>
  <si>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</si>
  <si>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</si>
  <si>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</si>
  <si>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</si>
  <si>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</si>
  <si>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</si>
  <si>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</si>
  <si>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</si>
  <si>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</si>
  <si>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</si>
  <si>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</si>
  <si>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</si>
  <si>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</si>
  <si>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</si>
  <si>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</si>
  <si>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</si>
  <si>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</si>
  <si>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</si>
  <si>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</si>
  <si>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</si>
  <si>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</si>
  <si>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</si>
  <si>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</si>
  <si>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</si>
  <si>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</si>
  <si>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</si>
  <si>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</si>
  <si>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</si>
  <si>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</si>
  <si>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</si>
  <si>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</si>
  <si>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</si>
  <si>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</si>
  <si>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</si>
  <si>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</si>
  <si>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</si>
  <si>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</si>
  <si>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</si>
  <si>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</si>
  <si>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</si>
  <si>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</si>
  <si>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</si>
  <si>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</si>
  <si>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</si>
  <si>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</si>
  <si>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</si>
  <si>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</si>
  <si>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</si>
  <si>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</si>
  <si>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</si>
  <si>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</si>
  <si>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</si>
  <si>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</si>
  <si>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</si>
  <si>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</si>
  <si>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</si>
  <si>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</si>
  <si>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</si>
  <si>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</si>
  <si>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</si>
  <si>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</si>
  <si>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</si>
  <si>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</si>
  <si>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</si>
  <si>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</si>
  <si>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</si>
  <si>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</si>
  <si>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</si>
  <si>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</si>
  <si>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</si>
  <si>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</si>
  <si>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</si>
  <si>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</si>
  <si>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</si>
  <si>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</si>
  <si>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</si>
  <si>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</si>
  <si>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</si>
  <si>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</si>
  <si>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</si>
  <si>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</si>
  <si>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</si>
  <si>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</si>
  <si>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</si>
  <si>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</si>
  <si>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</si>
  <si>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</si>
  <si>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</si>
  <si>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</si>
  <si>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</si>
  <si>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</si>
  <si>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</si>
  <si>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</si>
  <si>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</si>
  <si>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</si>
  <si>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</si>
  <si>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</si>
  <si>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</si>
  <si>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</si>
  <si>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</si>
  <si>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</si>
  <si>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</si>
  <si>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</si>
  <si>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</si>
  <si>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</si>
  <si>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</si>
  <si>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</si>
  <si>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</si>
  <si>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</si>
  <si>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</si>
  <si>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</si>
  <si>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</si>
  <si>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</si>
  <si>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</si>
  <si>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</si>
  <si>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</si>
  <si>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</si>
  <si>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</si>
  <si>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</si>
  <si>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</si>
  <si>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</si>
  <si>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</si>
  <si>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</si>
  <si>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</si>
  <si>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</si>
  <si>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</si>
  <si>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</si>
  <si>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</si>
  <si>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</si>
  <si>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</si>
  <si>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</si>
  <si>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</si>
  <si>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</si>
  <si>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</si>
  <si>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</si>
  <si>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</si>
  <si>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</si>
  <si>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</si>
  <si>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</si>
  <si>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</si>
  <si>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</si>
  <si>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</si>
  <si>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</si>
  <si>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</si>
  <si>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</si>
  <si>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</si>
  <si>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</si>
  <si>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</si>
  <si>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</si>
  <si>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</si>
  <si>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</si>
  <si>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</si>
  <si>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</si>
  <si>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</si>
  <si>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</si>
  <si>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</si>
  <si>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</si>
  <si>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</si>
  <si>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</si>
  <si>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</si>
  <si>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</si>
  <si>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</si>
  <si>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</si>
  <si>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</si>
  <si>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</si>
  <si>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</si>
  <si>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</si>
  <si>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</si>
  <si>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</si>
  <si>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</si>
  <si>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</si>
  <si>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</si>
  <si>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</si>
  <si>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</si>
  <si>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</si>
  <si>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</si>
  <si>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</si>
  <si>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</si>
  <si>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</si>
  <si>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</si>
  <si>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</si>
  <si>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</si>
  <si>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</si>
  <si>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</si>
  <si>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</si>
  <si>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</si>
  <si>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</si>
  <si>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</si>
  <si>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</si>
  <si>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</si>
  <si>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</si>
  <si>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</si>
  <si>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</si>
  <si>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</si>
  <si>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</si>
  <si>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</si>
  <si>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</si>
  <si>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</si>
  <si>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</si>
  <si>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</si>
  <si>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</si>
  <si>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</si>
  <si>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</si>
  <si>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</si>
  <si>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</si>
  <si>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</si>
  <si>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</si>
  <si>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</si>
  <si>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</si>
  <si>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</si>
  <si>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</si>
  <si>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</si>
  <si>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</si>
  <si>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</si>
  <si>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</si>
  <si>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</si>
  <si>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</si>
  <si>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</si>
  <si>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</si>
  <si>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</si>
  <si>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</si>
  <si>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</si>
  <si>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</si>
  <si>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</si>
  <si>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</si>
  <si>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</si>
  <si>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</si>
  <si>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</si>
  <si>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</si>
  <si>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</si>
  <si>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</si>
  <si>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</si>
  <si>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</si>
  <si>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</si>
  <si>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</si>
  <si>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</si>
  <si>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</si>
  <si>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</si>
  <si>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</si>
  <si>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</si>
  <si>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</si>
  <si>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</si>
  <si>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</si>
  <si>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</si>
  <si>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</si>
  <si>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</si>
  <si>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</si>
  <si>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</si>
  <si>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</si>
  <si>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</si>
  <si>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</si>
  <si>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</si>
  <si>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</si>
  <si>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</si>
  <si>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</si>
  <si>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</si>
  <si>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</si>
  <si>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</si>
  <si>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</si>
  <si>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</si>
  <si>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</si>
  <si>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</si>
  <si>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</si>
  <si>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</si>
  <si>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</si>
  <si>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</si>
  <si>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</si>
  <si>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</si>
  <si>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</si>
  <si>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</si>
  <si>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</si>
  <si>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</si>
  <si>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</si>
  <si>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</si>
  <si>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</si>
  <si>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</si>
  <si>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</si>
  <si>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</si>
  <si>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</si>
  <si>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</si>
  <si>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</si>
  <si>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</si>
  <si>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</si>
  <si>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</si>
  <si>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</si>
  <si>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</si>
  <si>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</si>
  <si>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</si>
  <si>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</si>
  <si>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</si>
  <si>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</si>
  <si>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</si>
  <si>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</si>
  <si>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</si>
  <si>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</si>
  <si>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</si>
  <si>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</si>
  <si>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</si>
  <si>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</si>
  <si>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</si>
  <si>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</si>
  <si>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</si>
  <si>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</si>
  <si>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</si>
  <si>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</si>
  <si>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</si>
  <si>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</si>
  <si>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</si>
  <si>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</si>
  <si>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</si>
  <si>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</si>
  <si>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</si>
  <si>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</si>
  <si>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</si>
  <si>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</si>
  <si>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</si>
  <si>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</si>
  <si>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</si>
  <si>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</si>
  <si>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</si>
  <si>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</si>
  <si>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</si>
  <si>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</si>
  <si>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</si>
  <si>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</si>
  <si>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</si>
  <si>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</si>
  <si>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</si>
  <si>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</si>
  <si>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</si>
  <si>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</si>
  <si>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</si>
  <si>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</si>
  <si>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</si>
  <si>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</si>
  <si>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</si>
  <si>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</si>
  <si>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</si>
  <si>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</si>
  <si>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</si>
  <si>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</si>
  <si>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</si>
  <si>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</si>
  <si>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</si>
  <si>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</si>
  <si>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</si>
  <si>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</si>
  <si>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</si>
  <si>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</si>
  <si>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</si>
  <si>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</si>
  <si>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</si>
  <si>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</si>
  <si>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</si>
  <si>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</si>
  <si>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</si>
  <si>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</si>
  <si>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</si>
  <si>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</si>
  <si>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</si>
  <si>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</si>
  <si>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</si>
  <si>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</si>
  <si>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</si>
  <si>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</si>
  <si>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</si>
  <si>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</si>
  <si>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</si>
  <si>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</si>
  <si>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</si>
  <si>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</si>
  <si>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</si>
  <si>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</si>
  <si>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</si>
  <si>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</si>
  <si>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</si>
  <si>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</si>
  <si>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</si>
  <si>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</si>
  <si>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</si>
  <si>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</si>
  <si>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</si>
  <si>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</si>
  <si>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</si>
  <si>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</si>
  <si>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</si>
  <si>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</si>
  <si>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</si>
  <si>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</si>
  <si>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</si>
  <si>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</si>
  <si>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</si>
  <si>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</si>
  <si>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</si>
  <si>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</si>
  <si>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</si>
  <si>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</si>
  <si>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</si>
  <si>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</si>
  <si>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</si>
  <si>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</si>
  <si>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</si>
  <si>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</si>
  <si>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</si>
  <si>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</si>
  <si>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</si>
  <si>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</si>
  <si>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</si>
  <si>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</si>
  <si>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</si>
  <si>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</si>
  <si>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</si>
  <si>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</si>
  <si>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</si>
  <si>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</si>
  <si>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</si>
  <si>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</si>
  <si>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</si>
  <si>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</si>
  <si>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</si>
  <si>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</si>
  <si>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</si>
  <si>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</si>
  <si>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</si>
  <si>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</si>
  <si>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</si>
  <si>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</si>
  <si>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</si>
  <si>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</si>
  <si>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</si>
  <si>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</si>
  <si>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</si>
  <si>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</si>
  <si>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</si>
  <si>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</si>
  <si>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</si>
  <si>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</si>
  <si>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</si>
  <si>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</si>
  <si>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</si>
  <si>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</si>
  <si>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</si>
  <si>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</si>
  <si>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</si>
  <si>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</si>
  <si>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</si>
  <si>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</si>
  <si>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</si>
  <si>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</si>
  <si>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</si>
  <si>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</si>
  <si>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</si>
  <si>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</si>
  <si>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</si>
  <si>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</si>
  <si>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</si>
  <si>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</si>
  <si>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</si>
  <si>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</si>
  <si>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</si>
  <si>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</si>
  <si>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</si>
  <si>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</si>
  <si>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</si>
  <si>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</si>
  <si>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</si>
  <si>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</si>
  <si>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</si>
  <si>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</si>
  <si>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</si>
  <si>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</si>
  <si>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</si>
  <si>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</si>
  <si>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</si>
  <si>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</si>
  <si>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</si>
  <si>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</si>
  <si>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</si>
  <si>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</si>
  <si>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</si>
  <si>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</si>
  <si>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</si>
  <si>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</si>
  <si>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</si>
  <si>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</si>
  <si>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</si>
  <si>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</si>
  <si>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</si>
  <si>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</si>
  <si>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</si>
  <si>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</si>
  <si>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</si>
  <si>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</si>
  <si>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</si>
  <si>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</si>
  <si>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</si>
  <si>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</si>
  <si>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</si>
  <si>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</si>
  <si>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</si>
  <si>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</si>
  <si>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</si>
  <si>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</si>
  <si>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</si>
  <si>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</si>
  <si>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</si>
  <si>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</si>
  <si>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</si>
  <si>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</si>
  <si>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</si>
  <si>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</si>
  <si>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</si>
  <si>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</si>
  <si>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</si>
  <si>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</si>
  <si>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</si>
  <si>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</si>
  <si>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</si>
  <si>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</si>
  <si>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</si>
  <si>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</si>
  <si>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</si>
  <si>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</si>
  <si>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</si>
  <si>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</si>
  <si>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</si>
  <si>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</si>
  <si>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</si>
  <si>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</si>
  <si>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</si>
  <si>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</si>
  <si>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</si>
  <si>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</si>
  <si>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</si>
  <si>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</si>
  <si>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</si>
  <si>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</si>
  <si>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</si>
  <si>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</si>
  <si>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</si>
  <si>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</si>
  <si>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</si>
  <si>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</si>
  <si>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</si>
  <si>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</si>
  <si>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</si>
  <si>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</si>
  <si>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</si>
  <si>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</si>
  <si>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</si>
  <si>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</si>
  <si>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</si>
  <si>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</si>
  <si>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</si>
  <si>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</si>
  <si>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</si>
  <si>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</si>
  <si>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</si>
  <si>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</si>
  <si>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</si>
  <si>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</si>
  <si>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</si>
  <si>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</si>
  <si>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</si>
  <si>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</si>
  <si>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</si>
  <si>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</si>
  <si>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</si>
  <si>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</si>
  <si>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</si>
  <si>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</si>
  <si>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</si>
  <si>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</si>
  <si>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</si>
  <si>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</si>
  <si>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</si>
  <si>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</si>
  <si>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</si>
  <si>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</si>
  <si>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</si>
  <si>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</si>
  <si>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</si>
  <si>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</si>
  <si>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</si>
  <si>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</si>
  <si>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</si>
  <si>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</si>
  <si>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</si>
  <si>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</si>
  <si>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</si>
  <si>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</si>
  <si>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</si>
  <si>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</si>
  <si>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</si>
  <si>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</si>
  <si>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</si>
  <si>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</si>
  <si>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</si>
  <si>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</si>
  <si>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</si>
  <si>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</si>
  <si>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</si>
  <si>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</si>
  <si>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</si>
  <si>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</si>
  <si>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</si>
  <si>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</si>
  <si>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</si>
  <si>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</si>
  <si>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</si>
  <si>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</si>
  <si>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</si>
  <si>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</si>
  <si>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</si>
  <si>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</si>
  <si>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</si>
  <si>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</si>
  <si>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</si>
  <si>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</si>
  <si>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</si>
  <si>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</si>
  <si>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</si>
  <si>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</si>
  <si>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</si>
  <si>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</si>
  <si>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</si>
  <si>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</si>
  <si>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</si>
  <si>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</si>
  <si>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</si>
  <si>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</si>
  <si>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</si>
  <si>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</si>
  <si>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</si>
  <si>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</si>
  <si>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</si>
  <si>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</si>
  <si>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</si>
  <si>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</si>
  <si>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</si>
  <si>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</si>
  <si>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</si>
  <si>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</si>
  <si>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</si>
  <si>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</si>
  <si>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</si>
  <si>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</si>
  <si>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</si>
  <si>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</si>
  <si>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</si>
  <si>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</si>
  <si>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</si>
  <si>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</si>
  <si>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</si>
  <si>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</si>
  <si>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</si>
  <si>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</si>
  <si>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</si>
  <si>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</si>
  <si>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</si>
  <si>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</si>
  <si>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</si>
  <si>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</si>
  <si>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</si>
  <si>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</si>
  <si>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</si>
  <si>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</si>
  <si>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</si>
  <si>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</si>
  <si>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</si>
  <si>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</si>
  <si>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</si>
  <si>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</si>
  <si>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</si>
  <si>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</si>
  <si>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</si>
  <si>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</si>
  <si>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</si>
  <si>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</si>
  <si>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</si>
  <si>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</si>
  <si>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</si>
  <si>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</si>
  <si>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</si>
  <si>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</si>
  <si>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</si>
  <si>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</si>
  <si>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</si>
  <si>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</si>
  <si>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</si>
  <si>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</si>
  <si>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</si>
  <si>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</si>
  <si>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</si>
  <si>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</si>
  <si>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</si>
  <si>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</si>
  <si>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</si>
  <si>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</si>
  <si>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</si>
  <si>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</si>
  <si>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</si>
  <si>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</si>
  <si>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</si>
  <si>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</si>
  <si>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</si>
  <si>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</si>
  <si>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</si>
  <si>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</si>
  <si>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</si>
  <si>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</si>
  <si>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</si>
  <si>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</si>
  <si>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</si>
  <si>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</si>
  <si>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</si>
  <si>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</si>
  <si>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</si>
  <si>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</si>
  <si>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</si>
  <si>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</si>
  <si>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</si>
  <si>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</si>
  <si>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</si>
  <si>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</si>
  <si>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</si>
  <si>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</si>
  <si>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</si>
  <si>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</si>
  <si>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</si>
  <si>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</si>
  <si>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</si>
  <si>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</si>
  <si>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</si>
  <si>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</si>
  <si>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</si>
  <si>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</si>
  <si>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</si>
  <si>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</si>
  <si>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</si>
  <si>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</si>
  <si>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</si>
  <si>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</si>
  <si>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</si>
  <si>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</si>
  <si>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</si>
  <si>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</si>
  <si>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</si>
  <si>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</si>
  <si>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</si>
  <si>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</si>
  <si>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</si>
  <si>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</si>
  <si>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</si>
  <si>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</si>
  <si>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</si>
  <si>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</si>
  <si>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</si>
  <si>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</si>
  <si>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</si>
  <si>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</si>
  <si>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</si>
  <si>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</si>
  <si>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</si>
  <si>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</si>
  <si>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</si>
  <si>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</si>
  <si>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</si>
  <si>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</si>
  <si>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</si>
  <si>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</si>
  <si>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</si>
  <si>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</si>
  <si>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</si>
  <si>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</si>
  <si>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</si>
  <si>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</si>
  <si>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</si>
  <si>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</si>
  <si>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</si>
  <si>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</si>
  <si>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</si>
  <si>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</si>
  <si>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</si>
  <si>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</si>
  <si>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</si>
  <si>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</si>
  <si>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</si>
  <si>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</si>
  <si>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</si>
  <si>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</si>
  <si>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</si>
  <si>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</si>
  <si>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</si>
  <si>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</si>
  <si>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</si>
  <si>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</si>
  <si>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</si>
  <si>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</si>
  <si>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</si>
  <si>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</si>
  <si>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</si>
  <si>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</si>
  <si>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</si>
  <si>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</si>
  <si>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</si>
  <si>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</si>
  <si>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</si>
  <si>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</si>
  <si>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</si>
  <si>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</si>
  <si>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</si>
  <si>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</si>
  <si>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</si>
  <si>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</si>
  <si>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</si>
  <si>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</si>
  <si>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</si>
  <si>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</si>
  <si>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</si>
  <si>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</si>
  <si>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</si>
  <si>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</si>
  <si>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</si>
  <si>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</si>
  <si>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</si>
  <si>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</si>
  <si>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</si>
  <si>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</si>
  <si>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</si>
  <si>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</si>
  <si>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</si>
  <si>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</si>
  <si>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</si>
  <si>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</si>
  <si>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</si>
  <si>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</si>
  <si>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</si>
  <si>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</si>
  <si>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</si>
  <si>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</si>
  <si>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</si>
  <si>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</si>
  <si>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</si>
  <si>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</si>
  <si>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</si>
  <si>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</si>
  <si>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</si>
  <si>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</si>
  <si>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</si>
  <si>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</si>
  <si>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</si>
  <si>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</si>
  <si>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</si>
  <si>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</si>
  <si>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</si>
  <si>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</si>
  <si>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</si>
  <si>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</si>
  <si>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</si>
  <si>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</si>
  <si>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</si>
  <si>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</si>
  <si>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</si>
  <si>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</si>
  <si>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</si>
  <si>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</si>
  <si>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</si>
  <si>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</si>
  <si>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</si>
  <si>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</si>
  <si>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</si>
  <si>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</si>
  <si>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</si>
  <si>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</si>
  <si>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</si>
  <si>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</si>
  <si>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</si>
  <si>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</si>
  <si>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</si>
  <si>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</si>
  <si>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</si>
  <si>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</si>
  <si>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</si>
  <si>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</si>
  <si>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</si>
  <si>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</si>
  <si>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</si>
  <si>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</si>
  <si>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</si>
  <si>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</si>
  <si>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</si>
  <si>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</si>
  <si>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</si>
  <si>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</si>
  <si>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</si>
  <si>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</si>
  <si>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</si>
  <si>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</si>
  <si>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</si>
  <si>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</si>
  <si>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</si>
  <si>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</si>
  <si>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</si>
  <si>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</si>
  <si>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</si>
  <si>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</si>
  <si>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</si>
  <si>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</si>
  <si>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</si>
  <si>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</si>
  <si>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</si>
  <si>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</si>
  <si>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</si>
  <si>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</si>
  <si>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</si>
  <si>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</si>
  <si>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</si>
  <si>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</si>
  <si>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</si>
  <si>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</si>
  <si>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</si>
  <si>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</si>
  <si>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</si>
  <si>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</si>
  <si>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</si>
  <si>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</si>
  <si>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</si>
  <si>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</si>
  <si>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</si>
  <si>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</si>
  <si>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</si>
  <si>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</si>
  <si>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</si>
  <si>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</si>
  <si>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</si>
  <si>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</si>
  <si>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</si>
  <si>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</si>
  <si>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</si>
  <si>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</si>
  <si>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</si>
  <si>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</si>
  <si>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</si>
  <si>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</si>
  <si>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</si>
  <si>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</si>
  <si>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</si>
  <si>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</si>
  <si>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</si>
  <si>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</si>
  <si>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</si>
  <si>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</si>
  <si>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</si>
  <si>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</si>
  <si>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</si>
  <si>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</si>
  <si>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</si>
  <si>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</si>
  <si>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</si>
  <si>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</si>
  <si>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</si>
  <si>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</si>
  <si>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</si>
  <si>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</si>
  <si>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</si>
  <si>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</si>
  <si>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</si>
  <si>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</si>
  <si>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</si>
  <si>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</si>
  <si>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</si>
  <si>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</si>
  <si>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</si>
  <si>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</si>
  <si>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</si>
  <si>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</si>
  <si>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</si>
  <si>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</si>
  <si>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</si>
  <si>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</si>
  <si>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</si>
  <si>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</si>
  <si>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</si>
  <si>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</si>
  <si>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</si>
  <si>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</si>
  <si>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</si>
  <si>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</si>
  <si>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</si>
  <si>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</si>
  <si>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</si>
  <si>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</si>
  <si>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</si>
  <si>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</si>
  <si>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</si>
  <si>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</si>
  <si>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</si>
  <si>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</si>
  <si>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</si>
  <si>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</si>
  <si>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</si>
  <si>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</si>
  <si>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</si>
  <si>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</si>
  <si>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</si>
  <si>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</si>
  <si>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</si>
  <si>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</si>
  <si>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</si>
  <si>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</si>
  <si>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</si>
  <si>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</si>
  <si>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</si>
  <si>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</si>
  <si>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</si>
  <si>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</si>
  <si>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</si>
  <si>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</si>
  <si>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</si>
  <si>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</si>
  <si>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</si>
  <si>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</si>
  <si>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</si>
  <si>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</si>
  <si>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</si>
  <si>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</si>
  <si>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</si>
  <si>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</si>
  <si>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</si>
  <si>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</si>
  <si>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</si>
  <si>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</si>
  <si>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</si>
  <si>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</si>
  <si>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</si>
  <si>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</si>
  <si>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</si>
  <si>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</si>
  <si>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</si>
  <si>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</si>
  <si>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</si>
  <si>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</si>
  <si>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</si>
  <si>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</si>
  <si>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</si>
  <si>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</si>
  <si>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</si>
  <si>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</si>
  <si>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</si>
  <si>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</si>
  <si>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</si>
  <si>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</si>
  <si>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</si>
  <si>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</si>
  <si>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</si>
  <si>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</si>
  <si>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</si>
  <si>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</si>
  <si>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</si>
  <si>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</si>
  <si>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</si>
  <si>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</si>
  <si>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</si>
  <si>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</si>
  <si>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</si>
  <si>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</si>
  <si>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</si>
  <si>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</si>
  <si>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</si>
  <si>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</si>
  <si>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</si>
  <si>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</si>
  <si>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</si>
  <si>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</si>
  <si>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</si>
  <si>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</si>
  <si>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</si>
  <si>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</si>
  <si>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</si>
  <si>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</si>
  <si>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</si>
  <si>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</si>
  <si>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</si>
  <si>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</si>
  <si>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</si>
  <si>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</si>
  <si>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</si>
  <si>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</si>
  <si>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</si>
  <si>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</si>
  <si>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</si>
  <si>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</si>
  <si>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</si>
  <si>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</si>
  <si>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</si>
  <si>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</si>
  <si>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</si>
  <si>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</si>
  <si>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</si>
  <si>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</si>
  <si>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</si>
  <si>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</si>
  <si>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</si>
  <si>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</si>
  <si>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</si>
  <si>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</si>
  <si>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</si>
  <si>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</si>
  <si>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</si>
  <si>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</si>
  <si>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</si>
  <si>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</si>
  <si>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</si>
  <si>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</si>
  <si>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</si>
  <si>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</si>
  <si>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</si>
  <si>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</si>
  <si>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</si>
  <si>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</si>
  <si>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</si>
  <si>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</si>
  <si>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</si>
  <si>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</si>
  <si>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</si>
  <si>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</si>
  <si>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</si>
  <si>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</si>
  <si>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</si>
  <si>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</si>
  <si>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</si>
  <si>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</si>
  <si>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</si>
  <si>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</si>
  <si>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</si>
  <si>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</si>
  <si>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</si>
  <si>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</si>
  <si>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</si>
  <si>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</si>
  <si>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</si>
  <si>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</si>
  <si>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</si>
  <si>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</si>
  <si>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</si>
  <si>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</si>
  <si>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</si>
  <si>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</si>
  <si>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</si>
  <si>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</si>
  <si>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</si>
  <si>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</si>
  <si>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</si>
  <si>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</si>
  <si>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</si>
  <si>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</si>
  <si>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</si>
  <si>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</si>
  <si>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</si>
  <si>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</si>
  <si>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</si>
  <si>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</si>
  <si>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</si>
  <si>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</si>
  <si>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</si>
  <si>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</si>
  <si>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</si>
  <si>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</si>
  <si>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</si>
  <si>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</si>
  <si>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</si>
  <si>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</si>
  <si>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</si>
  <si>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</si>
  <si>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</si>
  <si>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</si>
  <si>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</si>
  <si>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</si>
  <si>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</si>
  <si>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</si>
  <si>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</si>
  <si>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</si>
  <si>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</si>
  <si>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</si>
  <si>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</si>
  <si>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</si>
  <si>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</si>
  <si>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</si>
  <si>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</si>
  <si>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</si>
  <si>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</si>
  <si>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</si>
  <si>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</si>
  <si>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</si>
  <si>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</si>
  <si>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</si>
  <si>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</si>
  <si>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</si>
  <si>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</si>
  <si>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</si>
  <si>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</si>
  <si>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</si>
  <si>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</si>
  <si>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</si>
  <si>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</si>
  <si>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</si>
  <si>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</si>
  <si>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</si>
  <si>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</si>
  <si>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</si>
  <si>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</si>
  <si>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</si>
  <si>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</si>
  <si>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</si>
  <si>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</si>
  <si>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</si>
  <si>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</si>
  <si>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</si>
  <si>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</si>
  <si>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</si>
  <si>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</si>
  <si>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</si>
  <si>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</si>
  <si>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</si>
  <si>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</si>
  <si>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</si>
  <si>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</si>
  <si>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</si>
  <si>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</si>
  <si>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</si>
  <si>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</si>
  <si>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</si>
  <si>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</si>
  <si>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</si>
  <si>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</si>
  <si>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</si>
  <si>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</si>
  <si>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</si>
  <si>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</si>
  <si>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</si>
  <si>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</si>
  <si>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</si>
  <si>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</si>
  <si>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</si>
  <si>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</si>
  <si>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</si>
  <si>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</si>
  <si>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</si>
  <si>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</si>
  <si>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</si>
  <si>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</si>
  <si>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</si>
  <si>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</si>
  <si>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</si>
  <si>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</si>
  <si>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</si>
  <si>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</si>
  <si>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</si>
  <si>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</si>
  <si>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</si>
  <si>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</si>
  <si>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</si>
  <si>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</si>
  <si>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</si>
  <si>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</si>
  <si>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</si>
  <si>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</si>
  <si>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</si>
  <si>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</si>
  <si>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</si>
  <si>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</si>
  <si>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</si>
  <si>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</si>
  <si>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</si>
  <si>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</si>
  <si>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</si>
  <si>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</si>
  <si>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</si>
  <si>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</si>
  <si>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</si>
  <si>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</si>
  <si>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</si>
  <si>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</si>
  <si>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</si>
  <si>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</si>
  <si>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</si>
  <si>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</si>
  <si>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</si>
  <si>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</si>
  <si>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</si>
  <si>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</si>
  <si>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</si>
  <si>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</si>
  <si>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</si>
  <si>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</si>
  <si>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</si>
  <si>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</si>
  <si>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</si>
  <si>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</si>
  <si>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</si>
  <si>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</si>
  <si>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</si>
  <si>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</si>
  <si>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</si>
  <si>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</si>
  <si>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</si>
  <si>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</si>
  <si>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</si>
  <si>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</si>
  <si>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</si>
  <si>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</si>
  <si>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</si>
  <si>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</si>
  <si>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</si>
  <si>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</si>
  <si>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</si>
  <si>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</si>
  <si>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</si>
  <si>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</si>
  <si>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</si>
  <si>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</si>
  <si>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</si>
  <si>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</si>
  <si>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</si>
  <si>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</si>
  <si>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</si>
  <si>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</si>
  <si>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</si>
  <si>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</si>
  <si>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</si>
  <si>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</si>
  <si>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</si>
  <si>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</si>
  <si>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</si>
  <si>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</si>
  <si>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</si>
  <si>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</si>
  <si>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</si>
  <si>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</si>
  <si>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</si>
  <si>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</si>
  <si>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</si>
  <si>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</si>
  <si>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</si>
  <si>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</si>
  <si>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</si>
  <si>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</si>
  <si>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</si>
  <si>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</si>
  <si>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</si>
  <si>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</si>
  <si>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</si>
  <si>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</si>
  <si>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</si>
  <si>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</si>
  <si>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</si>
  <si>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</si>
  <si>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</si>
  <si>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</si>
  <si>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</si>
  <si>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</si>
  <si>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</si>
  <si>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</si>
  <si>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</si>
  <si>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</si>
  <si>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</si>
  <si>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</si>
  <si>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</si>
  <si>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</si>
  <si>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</si>
  <si>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</si>
  <si>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</si>
  <si>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</si>
  <si>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</si>
  <si>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</si>
  <si>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</si>
  <si>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</si>
  <si>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</si>
  <si>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</si>
  <si>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</si>
  <si>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</si>
  <si>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</si>
  <si>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</si>
  <si>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</si>
  <si>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</si>
  <si>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</si>
  <si>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</si>
  <si>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</si>
  <si>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</si>
  <si>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</si>
  <si>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</si>
  <si>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</si>
  <si>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</si>
  <si>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</si>
  <si>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</si>
  <si>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</si>
  <si>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</si>
  <si>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</si>
  <si>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</si>
  <si>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</si>
  <si>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</si>
  <si>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</si>
  <si>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</si>
  <si>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</si>
  <si>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</si>
  <si>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</si>
  <si>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</si>
  <si>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</si>
  <si>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</si>
  <si>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</si>
  <si>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</si>
  <si>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</si>
  <si>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</si>
  <si>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</si>
  <si>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</si>
  <si>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</si>
  <si>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</si>
  <si>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</si>
  <si>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</si>
  <si>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</si>
  <si>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</si>
  <si>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</si>
  <si>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</si>
  <si>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</si>
  <si>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</si>
  <si>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</si>
  <si>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</si>
  <si>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</si>
  <si>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</si>
  <si>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</si>
  <si>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</si>
  <si>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</si>
  <si>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</si>
  <si>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</si>
  <si>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</si>
  <si>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</si>
  <si>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</si>
  <si>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</si>
  <si>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</si>
  <si>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</si>
  <si>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</si>
  <si>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</si>
  <si>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</si>
  <si>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</si>
  <si>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</si>
  <si>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</si>
  <si>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</si>
  <si>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</si>
  <si>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</si>
  <si>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</si>
  <si>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</si>
  <si>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</si>
  <si>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</si>
  <si>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</si>
  <si>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</si>
  <si>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</si>
  <si>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</si>
  <si>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</si>
  <si>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</si>
  <si>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</si>
  <si>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</si>
  <si>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</si>
  <si>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</si>
  <si>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</si>
  <si>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</si>
  <si>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</si>
  <si>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</si>
  <si>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</si>
  <si>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</si>
  <si>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</si>
  <si>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</si>
  <si>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</si>
  <si>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</si>
  <si>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</si>
  <si>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</si>
  <si>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</si>
  <si>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</si>
  <si>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</si>
  <si>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</si>
  <si>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</si>
  <si>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</si>
  <si>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</si>
  <si>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</si>
  <si>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</si>
  <si>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</si>
  <si>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</si>
  <si>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</si>
  <si>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</si>
  <si>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</si>
  <si>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</si>
  <si>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</si>
  <si>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</si>
  <si>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</si>
  <si>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</si>
  <si>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</si>
  <si>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</si>
  <si>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</si>
  <si>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</si>
  <si>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</si>
  <si>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</si>
  <si>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</si>
  <si>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</si>
  <si>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</si>
  <si>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</si>
  <si>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</si>
  <si>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</si>
  <si>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</si>
  <si>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</si>
  <si>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</si>
  <si>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</si>
  <si>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</si>
  <si>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</si>
  <si>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</si>
  <si>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</si>
  <si>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</si>
  <si>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</si>
  <si>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</si>
  <si>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</si>
  <si>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</si>
  <si>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</si>
  <si>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</si>
  <si>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</si>
  <si>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</si>
  <si>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</si>
  <si>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</si>
  <si>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</si>
  <si>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</si>
  <si>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</si>
  <si>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</si>
  <si>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</si>
  <si>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</si>
  <si>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</si>
  <si>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</si>
  <si>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</si>
  <si>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</si>
  <si>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</si>
  <si>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</si>
  <si>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</si>
  <si>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</si>
  <si>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</si>
  <si>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</si>
  <si>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</si>
  <si>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</si>
  <si>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</si>
  <si>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</si>
  <si>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</si>
  <si>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</si>
  <si>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</si>
  <si>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</si>
  <si>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</si>
  <si>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</si>
  <si>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</si>
  <si>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</si>
  <si>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</si>
  <si>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</si>
  <si>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</si>
  <si>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</si>
  <si>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</si>
  <si>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</si>
  <si>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</si>
  <si>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</si>
  <si>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</si>
  <si>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</si>
  <si>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</si>
  <si>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</si>
  <si>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</si>
  <si>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</si>
  <si>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</si>
  <si>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</si>
  <si>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</si>
  <si>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</si>
  <si>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</si>
  <si>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</si>
  <si>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</si>
  <si>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</si>
  <si>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</si>
  <si>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</si>
  <si>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</si>
  <si>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</si>
  <si>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</si>
  <si>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</si>
  <si>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</si>
  <si>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</si>
  <si>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</si>
  <si>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</si>
  <si>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</si>
  <si>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</si>
  <si>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</si>
  <si>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</si>
  <si>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</si>
  <si>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</si>
  <si>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</si>
  <si>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</si>
  <si>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</si>
  <si>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</si>
  <si>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</si>
  <si>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</si>
  <si>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</si>
  <si>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</si>
  <si>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</si>
  <si>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</si>
  <si>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</si>
  <si>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</si>
  <si>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</si>
  <si>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</si>
  <si>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</si>
  <si>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</si>
  <si>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</si>
  <si>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</si>
  <si>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</si>
  <si>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</si>
  <si>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</si>
  <si>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</si>
  <si>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</si>
  <si>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</si>
  <si>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</si>
  <si>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</si>
  <si>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</si>
  <si>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</si>
  <si>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</si>
  <si>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</si>
  <si>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</si>
  <si>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</si>
  <si>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</si>
  <si>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</si>
  <si>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</si>
  <si>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</si>
  <si>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</si>
  <si>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</si>
  <si>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</si>
  <si>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</si>
  <si>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</si>
  <si>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</si>
  <si>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</si>
  <si>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</si>
  <si>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</si>
  <si>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</si>
  <si>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</si>
  <si>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</si>
  <si>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</si>
  <si>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</si>
  <si>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</si>
  <si>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</si>
  <si>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</si>
  <si>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</si>
  <si>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</si>
  <si>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</si>
  <si>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</si>
  <si>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</si>
  <si>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</si>
  <si>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</si>
  <si>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</si>
  <si>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</si>
  <si>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</si>
  <si>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</si>
  <si>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</si>
  <si>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</si>
  <si>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</si>
  <si>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</si>
  <si>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</si>
  <si>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</si>
  <si>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</si>
  <si>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</si>
  <si>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</si>
  <si>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</si>
  <si>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</si>
  <si>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</si>
  <si>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</si>
  <si>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</si>
  <si>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</si>
  <si>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</si>
  <si>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</si>
  <si>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</si>
  <si>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</si>
  <si>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</si>
  <si>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</si>
  <si>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</si>
  <si>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</si>
  <si>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</si>
  <si>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</si>
  <si>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</si>
  <si>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</si>
  <si>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</si>
  <si>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</si>
  <si>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</si>
  <si>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</si>
  <si>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</si>
  <si>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</si>
  <si>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</si>
  <si>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</si>
  <si>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</si>
  <si>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</si>
  <si>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</si>
  <si>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</si>
  <si>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</si>
  <si>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</si>
  <si>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</si>
  <si>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</si>
  <si>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</si>
  <si>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</si>
  <si>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</si>
  <si>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</si>
  <si>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</si>
  <si>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</si>
  <si>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</si>
  <si>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</si>
  <si>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</si>
  <si>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</si>
  <si>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</si>
  <si>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</si>
  <si>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</si>
  <si>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</si>
  <si>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</si>
  <si>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</si>
  <si>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</si>
  <si>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</si>
  <si>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</si>
  <si>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</si>
  <si>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</si>
  <si>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</si>
  <si>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</si>
  <si>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</si>
  <si>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</si>
  <si>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</si>
  <si>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</si>
  <si>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</si>
  <si>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</si>
  <si>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</si>
  <si>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</si>
  <si>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</si>
  <si>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</si>
  <si>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</si>
  <si>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</si>
  <si>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</si>
  <si>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</si>
  <si>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</si>
  <si>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</si>
  <si>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</si>
  <si>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</si>
  <si>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</si>
  <si>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</si>
  <si>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</si>
  <si>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</si>
  <si>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</si>
  <si>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</si>
  <si>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</si>
  <si>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</si>
  <si>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</si>
  <si>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</si>
  <si>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</si>
  <si>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</si>
  <si>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</si>
  <si>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</si>
  <si>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</si>
  <si>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</si>
  <si>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</si>
  <si>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</si>
  <si>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</si>
  <si>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</si>
  <si>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</si>
  <si>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</si>
  <si>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</si>
  <si>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</si>
  <si>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</si>
  <si>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</si>
  <si>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</si>
  <si>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</si>
  <si>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</si>
  <si>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</si>
  <si>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</si>
  <si>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</si>
  <si>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</si>
  <si>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</si>
  <si>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</si>
  <si>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</si>
  <si>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</si>
  <si>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</si>
  <si>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</si>
  <si>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</si>
  <si>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</si>
  <si>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</si>
  <si>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</si>
  <si>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</si>
  <si>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</si>
  <si>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</si>
  <si>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</si>
  <si>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</si>
  <si>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</si>
  <si>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</si>
  <si>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</si>
  <si>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</si>
  <si>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</si>
  <si>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</si>
  <si>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</si>
  <si>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</si>
  <si>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</si>
  <si>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</si>
  <si>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</si>
  <si>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</si>
  <si>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</si>
  <si>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</si>
  <si>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</si>
  <si>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</si>
  <si>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</si>
  <si>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</si>
  <si>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</si>
  <si>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</si>
  <si>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</si>
  <si>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</si>
  <si>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</si>
  <si>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</si>
  <si>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</si>
  <si>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</si>
  <si>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</si>
  <si>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</si>
  <si>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</si>
  <si>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</si>
  <si>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</si>
  <si>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</si>
  <si>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</si>
  <si>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</si>
  <si>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</si>
  <si>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</si>
  <si>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</si>
  <si>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</si>
  <si>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</si>
  <si>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</si>
  <si>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</si>
  <si>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</si>
  <si>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</si>
  <si>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</si>
  <si>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</si>
  <si>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</si>
  <si>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</si>
  <si>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</si>
  <si>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</si>
  <si>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</si>
  <si>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</si>
  <si>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</si>
  <si>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</si>
  <si>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</si>
  <si>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</si>
  <si>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</si>
  <si>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</si>
  <si>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</si>
  <si>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</si>
  <si>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</si>
  <si>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</si>
  <si>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</si>
  <si>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</si>
  <si>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</si>
  <si>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</si>
  <si>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</si>
  <si>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</si>
  <si>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</si>
  <si>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</si>
  <si>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</si>
  <si>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</si>
  <si>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</si>
  <si>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</si>
  <si>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</si>
  <si>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</si>
  <si>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</si>
  <si>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</si>
  <si>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</si>
  <si>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</si>
  <si>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</si>
  <si>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</si>
  <si>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</si>
  <si>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</si>
  <si>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</si>
  <si>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</si>
  <si>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</si>
  <si>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</si>
  <si>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</si>
  <si>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</si>
  <si>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</si>
  <si>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</si>
  <si>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</si>
  <si>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</si>
  <si>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</si>
  <si>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</si>
  <si>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</si>
  <si>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</si>
  <si>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</si>
  <si>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</si>
  <si>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</si>
  <si>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</si>
  <si>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</si>
  <si>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</si>
  <si>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</si>
  <si>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</si>
  <si>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</si>
  <si>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</si>
  <si>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</si>
  <si>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</si>
  <si>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</si>
  <si>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</si>
  <si>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</si>
  <si>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</si>
  <si>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</si>
  <si>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</si>
  <si>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</si>
  <si>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</si>
  <si>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</si>
  <si>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</si>
  <si>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</si>
  <si>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</si>
  <si>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</si>
  <si>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</si>
  <si>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</si>
  <si>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</si>
  <si>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</si>
  <si>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</si>
  <si>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</si>
  <si>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</si>
  <si>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</si>
  <si>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</si>
  <si>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</si>
  <si>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</si>
  <si>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</si>
  <si>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</si>
  <si>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</si>
  <si>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</si>
  <si>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</si>
  <si>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</si>
  <si>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</si>
  <si>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</si>
  <si>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</si>
  <si>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</si>
  <si>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</si>
  <si>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</si>
  <si>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</si>
  <si>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</si>
  <si>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</si>
  <si>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</si>
  <si>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</si>
  <si>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</si>
  <si>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</si>
  <si>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</si>
  <si>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</si>
  <si>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</si>
  <si>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</si>
  <si>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</si>
  <si>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</si>
  <si>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</si>
  <si>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</si>
  <si>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</si>
  <si>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</si>
  <si>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</si>
  <si>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</si>
  <si>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</si>
  <si>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</si>
  <si>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</si>
  <si>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</si>
  <si>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</si>
  <si>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</si>
  <si>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</si>
  <si>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</si>
  <si>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</si>
  <si>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</si>
  <si>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</si>
  <si>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</si>
  <si>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</si>
  <si>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</si>
  <si>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</si>
  <si>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</si>
  <si>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</si>
  <si>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</si>
  <si>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</si>
  <si>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</si>
  <si>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</si>
  <si>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</si>
  <si>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</si>
  <si>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</si>
  <si>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</si>
  <si>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</si>
  <si>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</si>
  <si>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</si>
  <si>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</si>
  <si>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</si>
  <si>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</si>
  <si>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</si>
  <si>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</si>
  <si>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</si>
  <si>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</si>
  <si>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</si>
  <si>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</si>
  <si>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</si>
  <si>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</si>
  <si>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</si>
  <si>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</si>
  <si>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</si>
  <si>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</si>
  <si>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</si>
  <si>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</si>
  <si>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</si>
  <si>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</si>
  <si>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</si>
  <si>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</si>
  <si>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</si>
  <si>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</si>
  <si>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</si>
  <si>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</si>
  <si>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</si>
  <si>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</si>
  <si>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</si>
  <si>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</si>
  <si>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</si>
  <si>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</si>
  <si>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</si>
  <si>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</si>
  <si>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</si>
  <si>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</si>
  <si>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</si>
  <si>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</si>
  <si>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</si>
  <si>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</si>
  <si>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</si>
  <si>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</si>
  <si>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</si>
  <si>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</si>
  <si>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</si>
  <si>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</si>
  <si>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</si>
  <si>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</si>
  <si>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</si>
  <si>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</si>
  <si>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</si>
  <si>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</si>
  <si>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</si>
  <si>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</si>
  <si>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</si>
  <si>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</si>
  <si>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</si>
  <si>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</si>
  <si>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</si>
  <si>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</si>
  <si>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</si>
  <si>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</si>
  <si>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</si>
  <si>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</si>
  <si>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</si>
  <si>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</si>
  <si>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</si>
  <si>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</si>
  <si>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</si>
  <si>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</si>
  <si>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</si>
  <si>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</si>
  <si>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</si>
  <si>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</si>
  <si>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</si>
  <si>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</si>
  <si>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</si>
  <si>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</si>
  <si>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</si>
  <si>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</si>
  <si>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</si>
  <si>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</si>
  <si>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</si>
  <si>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</si>
  <si>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</si>
  <si>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</si>
  <si>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</si>
  <si>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</si>
  <si>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</si>
  <si>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</si>
  <si>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</si>
  <si>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</si>
  <si>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</si>
  <si>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</si>
  <si>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</si>
  <si>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</si>
  <si>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</si>
  <si>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</si>
  <si>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</si>
  <si>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</si>
  <si>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</si>
  <si>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</si>
  <si>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</si>
  <si>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</si>
  <si>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</si>
  <si>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</si>
  <si>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</si>
  <si>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</si>
  <si>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</si>
  <si>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</si>
  <si>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</si>
  <si>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</si>
  <si>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</si>
  <si>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</si>
  <si>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</si>
  <si>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</si>
  <si>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</si>
  <si>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</si>
  <si>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</si>
  <si>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</si>
  <si>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</si>
  <si>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</si>
  <si>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</si>
  <si>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</si>
  <si>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</si>
  <si>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</si>
  <si>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</si>
  <si>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</si>
  <si>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</si>
  <si>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</si>
  <si>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</si>
  <si>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</si>
  <si>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</si>
  <si>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</si>
  <si>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</si>
  <si>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</si>
  <si>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</si>
  <si>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</si>
  <si>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</si>
  <si>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</si>
  <si>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</si>
  <si>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</si>
  <si>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</si>
  <si>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</si>
  <si>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</si>
  <si>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</si>
  <si>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</si>
  <si>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</si>
  <si>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</si>
  <si>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</si>
  <si>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</si>
  <si>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</si>
  <si>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</si>
  <si>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</si>
  <si>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</si>
  <si>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</si>
  <si>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</si>
  <si>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</si>
  <si>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</si>
  <si>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</si>
  <si>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</si>
  <si>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</si>
  <si>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</si>
  <si>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</si>
  <si>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</si>
  <si>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</si>
  <si>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</si>
  <si>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</si>
  <si>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</si>
  <si>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</si>
  <si>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</si>
  <si>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</si>
  <si>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</si>
  <si>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</si>
  <si>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</si>
  <si>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</si>
  <si>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</si>
  <si>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</si>
  <si>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</si>
  <si>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</si>
  <si>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</si>
  <si>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</si>
  <si>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</si>
  <si>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</si>
  <si>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</si>
  <si>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</si>
  <si>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</si>
  <si>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</si>
  <si>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</si>
  <si>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</si>
  <si>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</si>
  <si>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</si>
  <si>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</si>
  <si>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</si>
  <si>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</si>
  <si>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</si>
  <si>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</si>
  <si>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</si>
  <si>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</si>
  <si>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</si>
  <si>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</si>
  <si>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</si>
  <si>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</si>
  <si>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</si>
  <si>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</si>
  <si>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</si>
  <si>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</si>
  <si>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</si>
  <si>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</si>
  <si>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</si>
  <si>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</si>
  <si>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</si>
  <si>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</si>
  <si>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</si>
  <si>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</si>
  <si>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</si>
  <si>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</si>
  <si>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</si>
  <si>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</si>
  <si>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</si>
  <si>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</si>
  <si>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</si>
  <si>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</si>
  <si>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</si>
  <si>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</si>
  <si>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</si>
  <si>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</si>
  <si>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</si>
  <si>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</si>
  <si>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</si>
  <si>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</si>
  <si>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</si>
  <si>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</si>
  <si>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</si>
  <si>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</si>
  <si>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</si>
  <si>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</si>
  <si>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</si>
  <si>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</si>
  <si>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</si>
  <si>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</si>
  <si>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</si>
  <si>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</si>
  <si>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</si>
  <si>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</si>
  <si>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</si>
  <si>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</si>
  <si>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</si>
  <si>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</si>
  <si>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</si>
  <si>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</si>
  <si>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</si>
  <si>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</si>
  <si>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</si>
  <si>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</si>
  <si>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</si>
  <si>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</si>
  <si>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</si>
  <si>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</si>
  <si>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</si>
  <si>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</si>
  <si>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</si>
  <si>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</si>
  <si>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</si>
  <si>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</si>
  <si>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</si>
  <si>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</si>
  <si>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</si>
  <si>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</si>
  <si>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</si>
  <si>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</si>
  <si>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</si>
  <si>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</si>
  <si>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</si>
  <si>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</si>
  <si>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</si>
  <si>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</si>
  <si>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</si>
  <si>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</si>
  <si>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</si>
  <si>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</si>
  <si>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</si>
  <si>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</si>
  <si>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</si>
  <si>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</si>
  <si>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</si>
  <si>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</si>
  <si>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</si>
  <si>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</si>
  <si>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</si>
  <si>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</si>
  <si>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</si>
  <si>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</si>
  <si>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</si>
  <si>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</si>
  <si>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</si>
  <si>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</si>
  <si>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</si>
  <si>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</si>
  <si>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</si>
  <si>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</si>
  <si>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</si>
  <si>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</si>
  <si>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</si>
  <si>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</si>
  <si>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</si>
  <si>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</si>
  <si>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</si>
  <si>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</si>
  <si>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</si>
  <si>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</si>
  <si>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</si>
  <si>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</si>
  <si>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</si>
  <si>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</si>
  <si>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</si>
  <si>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</si>
  <si>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</si>
  <si>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</si>
  <si>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</si>
  <si>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</si>
  <si>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</si>
  <si>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</si>
  <si>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</si>
  <si>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</si>
  <si>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</si>
  <si>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</si>
  <si>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</si>
  <si>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</si>
  <si>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</si>
  <si>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</si>
  <si>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</si>
  <si>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</si>
  <si>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</si>
  <si>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</si>
  <si>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</si>
  <si>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</si>
  <si>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</si>
  <si>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</si>
  <si>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</si>
  <si>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</si>
  <si>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</si>
  <si>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</si>
  <si>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</si>
  <si>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</si>
  <si>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</si>
  <si>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</si>
  <si>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</si>
  <si>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</si>
  <si>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</si>
  <si>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</si>
  <si>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</si>
  <si>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</si>
  <si>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</si>
  <si>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</si>
  <si>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</si>
  <si>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</si>
  <si>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</si>
  <si>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</si>
  <si>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</si>
  <si>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</si>
  <si>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</si>
  <si>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</si>
  <si>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</si>
  <si>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</si>
  <si>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</si>
  <si>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</si>
  <si>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</si>
  <si>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</si>
  <si>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</si>
  <si>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</si>
  <si>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</si>
  <si>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</si>
  <si>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</si>
  <si>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</si>
  <si>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</si>
  <si>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</si>
  <si>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</si>
  <si>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</si>
  <si>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</si>
  <si>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</si>
  <si>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</si>
  <si>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</si>
  <si>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</si>
  <si>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</si>
  <si>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</si>
  <si>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</si>
  <si>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</si>
  <si>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</si>
  <si>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</si>
  <si>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</si>
  <si>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</si>
  <si>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</si>
  <si>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</si>
  <si>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</si>
  <si>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</si>
  <si>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</si>
  <si>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</si>
  <si>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</si>
  <si>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</si>
  <si>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</si>
  <si>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</si>
  <si>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</si>
  <si>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</si>
  <si>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</si>
  <si>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</si>
  <si>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</si>
  <si>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</si>
  <si>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</si>
  <si>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</si>
  <si>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</si>
  <si>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</si>
  <si>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</si>
  <si>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</si>
  <si>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</si>
  <si>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</si>
  <si>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</si>
  <si>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</si>
  <si>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</si>
  <si>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</si>
  <si>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</si>
  <si>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</si>
  <si>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</si>
  <si>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</si>
  <si>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</si>
  <si>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</si>
  <si>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</si>
  <si>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</si>
  <si>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</si>
  <si>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</si>
  <si>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</si>
  <si>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</si>
  <si>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</si>
  <si>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</si>
  <si>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</si>
  <si>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</si>
  <si>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</si>
  <si>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</si>
  <si>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</si>
  <si>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</si>
  <si>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</si>
  <si>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</si>
  <si>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</si>
  <si>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</si>
  <si>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</si>
  <si>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</si>
  <si>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</si>
  <si>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</si>
  <si>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</si>
  <si>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</si>
  <si>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</si>
  <si>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</si>
  <si>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</si>
  <si>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</si>
  <si>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</si>
  <si>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</si>
  <si>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</si>
  <si>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</si>
  <si>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</si>
  <si>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</si>
  <si>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</si>
  <si>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</si>
  <si>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</si>
  <si>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</si>
  <si>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</si>
  <si>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</si>
  <si>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</si>
  <si>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</si>
  <si>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</si>
  <si>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</si>
  <si>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</si>
  <si>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</si>
  <si>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</si>
  <si>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</si>
  <si>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</si>
  <si>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</si>
  <si>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</si>
  <si>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</si>
  <si>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</si>
  <si>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</si>
  <si>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</si>
  <si>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</si>
  <si>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</si>
  <si>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</si>
  <si>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</si>
  <si>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</si>
  <si>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</si>
  <si>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</si>
  <si>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</si>
  <si>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</si>
  <si>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</si>
  <si>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</si>
  <si>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</si>
  <si>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</si>
  <si>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</si>
  <si>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</si>
  <si>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</si>
  <si>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</si>
  <si>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</si>
  <si>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</si>
  <si>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</si>
  <si>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</si>
  <si>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</si>
  <si>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</si>
  <si>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</si>
  <si>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</si>
  <si>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</si>
  <si>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</si>
  <si>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</si>
  <si>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</si>
  <si>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</si>
  <si>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</si>
  <si>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</si>
  <si>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</si>
  <si>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</si>
  <si>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</si>
  <si>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</si>
  <si>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</si>
  <si>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</si>
  <si>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</si>
  <si>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</si>
  <si>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</si>
  <si>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</si>
  <si>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</si>
  <si>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</si>
  <si>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</si>
  <si>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</si>
  <si>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</si>
  <si>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</si>
  <si>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</si>
  <si>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</si>
  <si>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</si>
  <si>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</si>
  <si>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</si>
  <si>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</si>
  <si>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</si>
  <si>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</si>
  <si>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</si>
  <si>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</si>
  <si>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</si>
  <si>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</si>
  <si>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</si>
  <si>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</si>
  <si>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</si>
  <si>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</si>
  <si>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</si>
  <si>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</si>
  <si>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</si>
  <si>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</si>
  <si>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</si>
  <si>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</si>
  <si>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</si>
  <si>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</si>
  <si>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</si>
  <si>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</si>
  <si>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</si>
  <si>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</si>
  <si>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</si>
  <si>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</si>
  <si>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</si>
  <si>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</si>
  <si>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</si>
  <si>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</si>
  <si>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</si>
  <si>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</si>
  <si>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</si>
  <si>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</si>
  <si>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</si>
  <si>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</si>
  <si>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</si>
  <si>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</si>
  <si>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</si>
  <si>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</si>
  <si>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</si>
  <si>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</si>
  <si>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</si>
  <si>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</si>
  <si>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</si>
  <si>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</si>
  <si>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</si>
  <si>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</si>
  <si>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</si>
  <si>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</si>
  <si>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</si>
  <si>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</si>
  <si>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</si>
  <si>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</si>
  <si>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</si>
  <si>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</si>
  <si>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</si>
  <si>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</si>
  <si>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</si>
  <si>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</si>
  <si>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</si>
  <si>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</si>
  <si>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</si>
  <si>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</si>
  <si>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</si>
  <si>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</si>
  <si>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</si>
  <si>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</si>
  <si>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</si>
  <si>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</si>
  <si>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</si>
  <si>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</si>
  <si>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</si>
  <si>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</si>
  <si>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</si>
  <si>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</si>
  <si>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</si>
  <si>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</si>
  <si>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</si>
  <si>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</si>
  <si>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</si>
  <si>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</si>
  <si>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</si>
  <si>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</si>
  <si>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</si>
  <si>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</si>
  <si>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</si>
  <si>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</si>
  <si>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</si>
  <si>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</si>
  <si>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</si>
  <si>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</si>
  <si>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</si>
  <si>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</si>
  <si>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</si>
  <si>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</si>
  <si>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</si>
  <si>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</si>
  <si>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</si>
  <si>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</si>
  <si>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</si>
  <si>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</si>
  <si>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</si>
  <si>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</si>
  <si>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</si>
  <si>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</si>
  <si>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</si>
  <si>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</si>
  <si>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</si>
  <si>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</si>
  <si>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</si>
  <si>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</si>
  <si>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</si>
  <si>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</si>
  <si>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</si>
  <si>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</si>
  <si>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</si>
  <si>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</si>
  <si>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</si>
  <si>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</si>
  <si>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</si>
  <si>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</si>
  <si>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</si>
  <si>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</si>
  <si>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</si>
  <si>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</si>
  <si>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</si>
  <si>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</si>
  <si>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</si>
  <si>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</si>
  <si>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</si>
  <si>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</si>
  <si>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</si>
  <si>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</si>
  <si>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</si>
  <si>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</si>
  <si>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</si>
  <si>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</si>
  <si>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</si>
  <si>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</si>
  <si>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</si>
  <si>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</si>
  <si>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</si>
  <si>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</si>
  <si>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</si>
  <si>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</si>
  <si>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</si>
  <si>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</si>
  <si>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</si>
  <si>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</si>
  <si>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</si>
  <si>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</si>
  <si>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</si>
  <si>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</si>
  <si>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</si>
  <si>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</si>
  <si>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</si>
  <si>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</si>
  <si>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</si>
  <si>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</si>
  <si>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</si>
  <si>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</si>
  <si>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</si>
  <si>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</si>
  <si>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</si>
  <si>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</si>
  <si>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</si>
  <si>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</si>
  <si>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</si>
  <si>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</si>
  <si>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</si>
  <si>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</si>
  <si>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</si>
  <si>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</si>
  <si>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</si>
  <si>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</si>
  <si>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</si>
  <si>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</si>
  <si>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</si>
  <si>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</si>
  <si>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</si>
  <si>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</si>
  <si>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</si>
  <si>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</si>
  <si>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</si>
  <si>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</si>
  <si>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</si>
  <si>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</si>
  <si>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</si>
  <si>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</si>
  <si>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</si>
  <si>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</si>
  <si>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</si>
  <si>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</si>
  <si>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</si>
  <si>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</si>
  <si>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</si>
  <si>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</si>
  <si>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</si>
  <si>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</si>
  <si>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</si>
  <si>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</si>
  <si>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</si>
  <si>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</si>
  <si>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</si>
  <si>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</si>
  <si>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</si>
  <si>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</si>
  <si>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</si>
  <si>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</si>
  <si>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</si>
  <si>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</si>
  <si>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</si>
  <si>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</si>
  <si>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</si>
  <si>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</si>
  <si>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</si>
  <si>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</si>
  <si>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</si>
  <si>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</si>
  <si>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</si>
  <si>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</si>
  <si>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</si>
  <si>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</si>
  <si>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</si>
  <si>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</si>
  <si>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</si>
  <si>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</si>
  <si>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</si>
  <si>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</si>
  <si>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</si>
  <si>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</si>
  <si>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</si>
  <si>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</si>
  <si>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</si>
  <si>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</si>
  <si>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</si>
  <si>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</si>
  <si>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</si>
  <si>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</si>
  <si>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</si>
  <si>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</si>
  <si>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</si>
  <si>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</si>
  <si>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</si>
  <si>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</si>
  <si>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</si>
  <si>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</si>
  <si>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</si>
  <si>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</si>
  <si>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</si>
  <si>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</si>
  <si>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</si>
  <si>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</si>
  <si>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</si>
  <si>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</si>
  <si>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</si>
  <si>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</si>
  <si>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</si>
  <si>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</si>
  <si>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</si>
  <si>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</si>
  <si>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</si>
  <si>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</si>
  <si>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</si>
  <si>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</si>
  <si>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</si>
  <si>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</si>
  <si>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</si>
  <si>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</si>
  <si>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</si>
  <si>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</si>
  <si>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</si>
  <si>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</si>
  <si>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</si>
  <si>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</si>
  <si>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</si>
  <si>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</si>
  <si>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</si>
  <si>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</si>
  <si>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</si>
  <si>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</si>
  <si>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</si>
  <si>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</si>
  <si>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</si>
  <si>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</si>
  <si>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</si>
  <si>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</si>
  <si>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</si>
  <si>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</si>
  <si>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</si>
  <si>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</si>
  <si>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</si>
  <si>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</si>
  <si>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</si>
  <si>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</si>
  <si>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</si>
  <si>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</si>
  <si>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</si>
  <si>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</si>
  <si>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</si>
  <si>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</si>
  <si>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</si>
  <si>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</si>
  <si>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</si>
  <si>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</si>
  <si>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</si>
  <si>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</si>
  <si>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</si>
  <si>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</si>
  <si>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</si>
  <si>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</si>
  <si>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</si>
  <si>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</si>
  <si>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</si>
  <si>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</si>
  <si>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</si>
  <si>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</si>
  <si>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</si>
  <si>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</si>
  <si>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</si>
  <si>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</si>
  <si>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</si>
  <si>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</si>
  <si>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</si>
  <si>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</si>
  <si>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</si>
  <si>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</si>
  <si>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</si>
  <si>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</si>
  <si>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</si>
  <si>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</si>
  <si>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</si>
  <si>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</si>
  <si>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</si>
  <si>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</si>
  <si>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</si>
  <si>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</si>
  <si>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</si>
  <si>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</si>
  <si>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</si>
  <si>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</si>
  <si>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</si>
  <si>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</si>
  <si>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</si>
  <si>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</si>
  <si>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</si>
  <si>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</si>
  <si>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</si>
  <si>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</si>
  <si>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</si>
  <si>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</si>
  <si>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</si>
  <si>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</si>
  <si>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</si>
  <si>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</si>
  <si>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</si>
  <si>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</si>
  <si>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</si>
  <si>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</si>
  <si>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</si>
  <si>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</si>
  <si>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</si>
  <si>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</si>
  <si>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</si>
  <si>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</si>
  <si>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</si>
  <si>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</si>
  <si>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</si>
  <si>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</si>
  <si>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</si>
  <si>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</si>
  <si>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</si>
  <si>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</si>
  <si>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</si>
  <si>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</si>
  <si>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</si>
  <si>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</si>
  <si>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</si>
  <si>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</si>
  <si>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</si>
  <si>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</si>
  <si>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</si>
  <si>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</si>
  <si>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</si>
  <si>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</si>
  <si>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</si>
  <si>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</si>
  <si>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</si>
  <si>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</si>
  <si>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</si>
  <si>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</si>
  <si>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</si>
  <si>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</si>
  <si>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</si>
  <si>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</si>
  <si>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</si>
  <si>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</si>
  <si>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</si>
  <si>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</si>
  <si>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</si>
  <si>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</si>
  <si>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</si>
  <si>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</si>
  <si>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</si>
  <si>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</si>
  <si>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</si>
  <si>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</si>
  <si>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</si>
  <si>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</si>
  <si>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</si>
  <si>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</si>
  <si>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</si>
  <si>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</si>
  <si>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</si>
  <si>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</si>
  <si>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</si>
  <si>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</si>
  <si>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</si>
  <si>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</si>
  <si>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</si>
  <si>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</si>
  <si>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</si>
  <si>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</si>
  <si>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</si>
  <si>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</si>
  <si>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</si>
  <si>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</si>
  <si>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</si>
  <si>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</si>
  <si>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</si>
  <si>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</si>
  <si>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</si>
  <si>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</si>
  <si>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</si>
  <si>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</si>
  <si>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</si>
  <si>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</si>
  <si>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</si>
  <si>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</si>
  <si>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</si>
  <si>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</si>
  <si>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</si>
  <si>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</si>
  <si>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</si>
  <si>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</si>
  <si>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</si>
  <si>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</si>
  <si>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</si>
  <si>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</si>
  <si>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</si>
  <si>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</si>
  <si>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</si>
  <si>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</si>
  <si>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</si>
  <si>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</si>
  <si>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</si>
  <si>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</si>
  <si>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</si>
  <si>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</si>
  <si>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</si>
  <si>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</si>
  <si>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</si>
  <si>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</si>
  <si>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</si>
  <si>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</si>
  <si>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</si>
  <si>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</si>
  <si>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</si>
  <si>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</si>
  <si>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</si>
  <si>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</si>
  <si>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</si>
  <si>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</si>
  <si>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</si>
  <si>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</si>
  <si>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</si>
  <si>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</si>
  <si>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</si>
  <si>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</si>
  <si>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</si>
  <si>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</si>
  <si>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</si>
  <si>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</si>
  <si>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</si>
  <si>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</si>
  <si>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</si>
  <si>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</si>
  <si>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</si>
  <si>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</si>
  <si>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</si>
  <si>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</si>
  <si>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</si>
  <si>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</si>
  <si>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</si>
  <si>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</si>
  <si>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</si>
  <si>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</si>
  <si>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</si>
  <si>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</si>
  <si>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</si>
  <si>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</si>
  <si>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</si>
  <si>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</si>
  <si>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</si>
  <si>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</si>
  <si>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</si>
  <si>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</si>
  <si>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</si>
  <si>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</si>
  <si>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</si>
  <si>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</si>
  <si>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</si>
  <si>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</si>
  <si>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</si>
  <si>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</si>
  <si>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</si>
  <si>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</si>
  <si>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</si>
  <si>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</si>
  <si>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</si>
  <si>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</si>
  <si>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</si>
  <si>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</si>
  <si>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</si>
  <si>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</si>
  <si>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</si>
  <si>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</si>
  <si>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</si>
  <si>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</si>
  <si>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</si>
  <si>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</si>
  <si>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</si>
  <si>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</si>
  <si>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</si>
  <si>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</si>
  <si>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</si>
  <si>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</si>
  <si>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</si>
  <si>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</si>
  <si>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</si>
  <si>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</si>
  <si>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</si>
  <si>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</si>
  <si>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</si>
  <si>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</si>
  <si>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</si>
  <si>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</si>
  <si>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</si>
  <si>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</si>
  <si>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</si>
  <si>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</si>
  <si>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</si>
  <si>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</si>
  <si>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</si>
  <si>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</si>
  <si>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</si>
  <si>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</si>
  <si>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</si>
  <si>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</si>
  <si>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</si>
  <si>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</si>
  <si>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</si>
  <si>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</si>
  <si>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</si>
  <si>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</si>
  <si>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</si>
  <si>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</si>
  <si>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</si>
  <si>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</si>
  <si>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</si>
  <si>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</si>
  <si>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</si>
  <si>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</si>
  <si>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</si>
  <si>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</si>
  <si>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</si>
  <si>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</si>
  <si>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</si>
  <si>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</si>
  <si>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</si>
  <si>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</si>
  <si>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</si>
  <si>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</si>
  <si>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</si>
  <si>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</si>
  <si>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</si>
  <si>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</si>
  <si>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</si>
  <si>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</si>
  <si>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</si>
  <si>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</si>
  <si>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</si>
  <si>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</si>
  <si>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</si>
  <si>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</si>
  <si>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</si>
  <si>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</si>
  <si>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</si>
  <si>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</si>
  <si>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</si>
  <si>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</si>
  <si>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</si>
  <si>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</si>
  <si>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</si>
  <si>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</si>
  <si>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</si>
  <si>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</si>
  <si>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</si>
  <si>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</si>
  <si>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</si>
  <si>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</si>
  <si>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</si>
  <si>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</si>
  <si>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</si>
  <si>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</si>
  <si>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</si>
  <si>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</si>
  <si>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</si>
  <si>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</si>
  <si>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</si>
  <si>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</si>
  <si>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</si>
  <si>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</si>
  <si>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</si>
  <si>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</si>
  <si>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</si>
  <si>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</si>
  <si>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</si>
  <si>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</si>
  <si>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</si>
  <si>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</si>
  <si>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</si>
  <si>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</si>
  <si>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</si>
  <si>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</si>
  <si>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</si>
  <si>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</si>
  <si>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</si>
  <si>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</si>
  <si>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</si>
  <si>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</si>
  <si>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</si>
  <si>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</si>
  <si>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</si>
  <si>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</si>
  <si>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</si>
  <si>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</si>
  <si>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</si>
  <si>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</si>
  <si>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</si>
  <si>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</si>
  <si>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</si>
  <si>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</si>
  <si>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</si>
  <si>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</si>
  <si>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</si>
  <si>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</si>
  <si>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</si>
  <si>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</si>
  <si>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</si>
  <si>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</si>
  <si>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</si>
  <si>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</si>
  <si>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</si>
  <si>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</si>
  <si>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</si>
  <si>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</si>
  <si>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</si>
  <si>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</si>
  <si>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</si>
  <si>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</si>
  <si>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</si>
  <si>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</si>
  <si>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</si>
  <si>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</si>
  <si>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</si>
  <si>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</si>
  <si>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</si>
  <si>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</si>
  <si>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</si>
  <si>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</si>
  <si>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</si>
  <si>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</si>
  <si>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</si>
  <si>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</si>
  <si>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</si>
  <si>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</si>
  <si>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</si>
  <si>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</si>
  <si>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</si>
  <si>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</si>
  <si>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</si>
  <si>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</si>
  <si>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</si>
  <si>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</si>
  <si>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</si>
  <si>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</si>
  <si>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</si>
  <si>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</si>
  <si>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</si>
  <si>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</si>
  <si>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</si>
  <si>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</si>
  <si>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</si>
  <si>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</si>
  <si>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</si>
  <si>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</si>
  <si>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</si>
  <si>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</si>
  <si>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</si>
  <si>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</si>
  <si>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</si>
  <si>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</si>
  <si>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</si>
  <si>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</si>
  <si>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</si>
  <si>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</si>
  <si>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</si>
  <si>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</si>
  <si>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</si>
  <si>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</si>
  <si>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</si>
  <si>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</si>
  <si>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</si>
  <si>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</si>
  <si>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</si>
  <si>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</si>
  <si>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</si>
  <si>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</si>
  <si>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</si>
  <si>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</si>
  <si>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</si>
  <si>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</si>
  <si>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</si>
  <si>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</si>
  <si>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</si>
  <si>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</si>
  <si>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</si>
  <si>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</si>
  <si>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</si>
  <si>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</si>
  <si>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</si>
  <si>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</si>
  <si>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</si>
  <si>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</si>
  <si>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</si>
  <si>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</si>
  <si>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</si>
  <si>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</si>
  <si>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</si>
  <si>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</si>
  <si>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</si>
  <si>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</si>
  <si>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</si>
  <si>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</si>
  <si>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</si>
  <si>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</si>
  <si>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</si>
  <si>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</si>
  <si>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</si>
  <si>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</si>
  <si>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</si>
  <si>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</si>
  <si>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</si>
  <si>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</si>
  <si>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</si>
  <si>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</si>
  <si>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</si>
  <si>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</si>
  <si>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</si>
  <si>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</si>
  <si>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</si>
  <si>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</si>
  <si>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</si>
  <si>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</si>
  <si>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</si>
  <si>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</si>
  <si>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</si>
  <si>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</si>
  <si>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</si>
  <si>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</si>
  <si>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</si>
  <si>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</si>
  <si>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</si>
  <si>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</si>
  <si>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</si>
  <si>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</si>
  <si>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</si>
  <si>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</si>
  <si>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</si>
  <si>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</si>
  <si>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</si>
  <si>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</si>
  <si>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</si>
  <si>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</si>
  <si>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</si>
  <si>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</si>
  <si>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</si>
  <si>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</si>
  <si>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</si>
  <si>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</si>
  <si>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</si>
  <si>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</si>
  <si>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</si>
  <si>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</si>
  <si>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</si>
  <si>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</si>
  <si>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</si>
  <si>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</si>
  <si>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</si>
  <si>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</si>
  <si>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</si>
  <si>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</si>
  <si>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</si>
  <si>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</si>
  <si>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</si>
  <si>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</si>
  <si>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</si>
  <si>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</si>
  <si>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</si>
  <si>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</si>
  <si>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</si>
  <si>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</si>
  <si>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</si>
  <si>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</si>
  <si>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</si>
  <si>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</si>
  <si>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</si>
  <si>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</si>
  <si>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</si>
  <si>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</si>
  <si>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</si>
  <si>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</si>
  <si>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</si>
  <si>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</si>
  <si>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</si>
  <si>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</si>
  <si>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</si>
  <si>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</si>
  <si>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</si>
  <si>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</si>
  <si>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</si>
  <si>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</si>
  <si>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</si>
  <si>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</si>
  <si>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</si>
  <si>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</si>
  <si>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</si>
  <si>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</si>
  <si>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</si>
  <si>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</si>
  <si>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</si>
  <si>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</si>
  <si>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</si>
  <si>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</si>
  <si>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</si>
  <si>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</si>
  <si>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</si>
  <si>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</si>
  <si>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</si>
  <si>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</si>
  <si>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</si>
  <si>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</si>
  <si>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</si>
  <si>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</si>
  <si>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</si>
  <si>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</si>
  <si>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</si>
  <si>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</si>
  <si>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</si>
  <si>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</si>
  <si>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</si>
  <si>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</si>
  <si>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</si>
  <si>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</si>
  <si>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</si>
  <si>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</si>
  <si>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</si>
  <si>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</si>
  <si>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</si>
  <si>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</si>
  <si>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</si>
  <si>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</si>
  <si>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</si>
  <si>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</si>
  <si>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</si>
  <si>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</si>
  <si>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</si>
  <si>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</si>
  <si>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</si>
  <si>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</si>
  <si>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</si>
  <si>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</si>
  <si>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</si>
  <si>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</si>
  <si>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</si>
  <si>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</si>
  <si>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</si>
  <si>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</si>
  <si>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</si>
  <si>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</si>
  <si>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</si>
  <si>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</si>
  <si>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</si>
  <si>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</si>
  <si>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</si>
  <si>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</si>
  <si>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</si>
  <si>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</si>
  <si>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</si>
  <si>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</si>
  <si>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</si>
  <si>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</si>
  <si>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</si>
  <si>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</si>
  <si>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</si>
  <si>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</si>
  <si>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</si>
  <si>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</si>
  <si>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</si>
  <si>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</si>
  <si>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</si>
  <si>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</si>
  <si>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</si>
  <si>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</si>
  <si>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</si>
  <si>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</si>
  <si>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</si>
  <si>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</si>
  <si>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</si>
  <si>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</si>
  <si>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</si>
  <si>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</si>
  <si>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</si>
  <si>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</si>
  <si>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</si>
  <si>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</si>
  <si>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</si>
  <si>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</si>
  <si>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</si>
  <si>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</si>
  <si>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</si>
  <si>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</si>
  <si>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</si>
  <si>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</si>
  <si>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</si>
  <si>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</si>
  <si>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</si>
  <si>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</si>
  <si>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</si>
  <si>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</si>
  <si>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</si>
  <si>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</si>
  <si>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</si>
  <si>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</si>
  <si>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</si>
  <si>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</si>
  <si>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</si>
  <si>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</si>
  <si>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</si>
  <si>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</si>
  <si>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</si>
  <si>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</si>
  <si>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</si>
  <si>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</si>
  <si>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</si>
  <si>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</si>
  <si>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</si>
  <si>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</si>
  <si>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</si>
  <si>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</si>
  <si>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</si>
  <si>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</si>
  <si>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</si>
  <si>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</si>
  <si>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</si>
  <si>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</si>
  <si>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</si>
  <si>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</si>
  <si>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</si>
  <si>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</si>
  <si>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</si>
  <si>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</si>
  <si>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</si>
  <si>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</si>
  <si>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</si>
  <si>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</si>
  <si>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</si>
  <si>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</si>
  <si>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</si>
  <si>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</si>
  <si>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</si>
  <si>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</si>
  <si>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</si>
  <si>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</si>
  <si>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</si>
  <si>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</si>
  <si>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</si>
  <si>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</si>
  <si>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</si>
  <si>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</si>
  <si>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</si>
  <si>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</si>
  <si>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</si>
  <si>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</si>
  <si>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</si>
  <si>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</si>
  <si>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</si>
  <si>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</si>
  <si>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</si>
  <si>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</si>
  <si>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</si>
  <si>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</si>
  <si>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</si>
  <si>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</si>
  <si>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</si>
  <si>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</si>
  <si>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</si>
  <si>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</si>
  <si>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</si>
  <si>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</si>
  <si>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</si>
  <si>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</si>
  <si>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</si>
  <si>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</si>
  <si>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</si>
  <si>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</si>
  <si>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</si>
  <si>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</si>
  <si>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</si>
  <si>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</si>
  <si>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</si>
  <si>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</si>
  <si>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</si>
  <si>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</si>
  <si>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</si>
  <si>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</si>
  <si>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</si>
  <si>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</si>
  <si>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</si>
  <si>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</si>
  <si>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</si>
  <si>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</si>
  <si>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</si>
  <si>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</si>
  <si>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</si>
  <si>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</si>
  <si>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</si>
  <si>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</si>
  <si>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</si>
  <si>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</si>
  <si>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</si>
  <si>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</si>
  <si>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</si>
  <si>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</si>
  <si>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</si>
  <si>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</si>
  <si>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</si>
  <si>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</si>
  <si>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</si>
  <si>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</si>
  <si>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</si>
  <si>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</si>
  <si>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</si>
  <si>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</si>
  <si>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</si>
  <si>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</si>
  <si>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</si>
  <si>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</si>
  <si>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</si>
  <si>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</si>
  <si>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</si>
  <si>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</si>
  <si>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</si>
  <si>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</si>
  <si>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</si>
  <si>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</si>
  <si>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</si>
  <si>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</si>
  <si>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</si>
  <si>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</si>
  <si>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</si>
  <si>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</si>
  <si>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</si>
  <si>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</si>
  <si>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</si>
  <si>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</si>
  <si>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</si>
  <si>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</si>
  <si>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</si>
  <si>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</si>
  <si>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</si>
  <si>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</si>
  <si>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</si>
  <si>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</si>
  <si>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</si>
  <si>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</si>
  <si>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</si>
  <si>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</si>
  <si>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</si>
  <si>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</si>
  <si>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</si>
  <si>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</si>
  <si>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</si>
  <si>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</si>
  <si>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</si>
  <si>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</si>
  <si>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</si>
  <si>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</si>
  <si>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</si>
  <si>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</si>
  <si>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</si>
  <si>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</si>
  <si>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</si>
  <si>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</si>
  <si>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</si>
  <si>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</si>
  <si>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</si>
  <si>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</si>
  <si>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</si>
  <si>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</si>
  <si>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</si>
  <si>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</si>
  <si>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</si>
  <si>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</si>
  <si>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</si>
  <si>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</si>
  <si>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</si>
  <si>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</si>
  <si>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</si>
  <si>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</si>
  <si>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</si>
  <si>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</si>
  <si>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</si>
  <si>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</si>
  <si>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</si>
  <si>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</si>
  <si>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</si>
  <si>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</si>
  <si>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</si>
  <si>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</si>
  <si>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</si>
  <si>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</si>
  <si>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</si>
  <si>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</si>
  <si>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</si>
  <si>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</si>
  <si>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</si>
  <si>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</si>
  <si>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</si>
  <si>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</si>
  <si>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</si>
  <si>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</si>
  <si>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</si>
  <si>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</si>
  <si>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</si>
  <si>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</si>
  <si>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</si>
  <si>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</si>
  <si>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</si>
  <si>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</si>
  <si>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</si>
  <si>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</si>
  <si>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</si>
  <si>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</si>
  <si>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</si>
  <si>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</si>
  <si>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</si>
  <si>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</si>
  <si>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</si>
  <si>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</si>
  <si>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</si>
  <si>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</si>
  <si>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</si>
  <si>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</si>
  <si>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</si>
  <si>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</si>
  <si>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</si>
  <si>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</si>
  <si>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</si>
  <si>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</si>
  <si>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</si>
  <si>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</si>
  <si>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</si>
  <si>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</si>
  <si>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</si>
  <si>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</si>
  <si>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</si>
  <si>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</si>
  <si>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</si>
  <si>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</si>
  <si>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</si>
  <si>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</si>
  <si>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</si>
  <si>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</si>
  <si>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</si>
  <si>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</si>
  <si>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</si>
  <si>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</si>
  <si>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</si>
  <si>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</si>
  <si>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</si>
  <si>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</si>
  <si>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</si>
  <si>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</si>
  <si>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</si>
  <si>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</si>
  <si>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</si>
  <si>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</si>
  <si>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</si>
  <si>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</si>
  <si>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</si>
  <si>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</si>
  <si>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</si>
  <si>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</si>
  <si>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</si>
  <si>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</si>
  <si>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</si>
  <si>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</si>
  <si>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</si>
  <si>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</si>
  <si>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</si>
  <si>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</si>
  <si>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</si>
  <si>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</si>
  <si>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</si>
  <si>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</si>
  <si>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</si>
  <si>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</si>
  <si>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</si>
  <si>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</si>
  <si>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</si>
  <si>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</si>
  <si>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</si>
  <si>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</si>
  <si>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</si>
  <si>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</si>
  <si>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</si>
  <si>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</si>
  <si>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</si>
  <si>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</si>
  <si>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</si>
  <si>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</si>
  <si>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</si>
  <si>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</si>
  <si>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</si>
  <si>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</si>
  <si>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</si>
  <si>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</si>
  <si>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</si>
  <si>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</si>
  <si>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</si>
  <si>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</si>
  <si>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</si>
  <si>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</si>
  <si>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</si>
  <si>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</si>
  <si>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</si>
  <si>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</si>
  <si>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</si>
  <si>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</si>
  <si>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</si>
  <si>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</si>
  <si>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</si>
  <si>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</si>
  <si>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</si>
  <si>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</si>
  <si>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</si>
  <si>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</si>
  <si>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</si>
  <si>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</si>
  <si>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</si>
  <si>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</si>
  <si>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</si>
  <si>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</si>
  <si>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</si>
  <si>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</si>
  <si>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</si>
  <si>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</si>
  <si>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</si>
  <si>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</si>
  <si>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</si>
  <si>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</si>
  <si>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</si>
  <si>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</si>
  <si>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</si>
  <si>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</si>
  <si>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</si>
  <si>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</si>
  <si>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</si>
  <si>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</si>
  <si>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</si>
  <si>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</si>
  <si>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</si>
  <si>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</si>
  <si>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</si>
  <si>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</si>
  <si>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</si>
  <si>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</si>
  <si>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</si>
  <si>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</si>
  <si>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</si>
  <si>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</si>
  <si>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</si>
  <si>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</si>
  <si>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</si>
  <si>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</si>
  <si>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</si>
  <si>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</si>
  <si>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</si>
  <si>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</si>
  <si>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</si>
  <si>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</si>
  <si>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</si>
  <si>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</si>
  <si>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</si>
  <si>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</si>
  <si>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</si>
  <si>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</si>
  <si>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</si>
  <si>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</si>
  <si>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</si>
  <si>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</si>
  <si>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</si>
  <si>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</si>
  <si>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</si>
  <si>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</si>
  <si>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</si>
  <si>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</si>
  <si>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</si>
  <si>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</si>
  <si>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</si>
  <si>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</si>
  <si>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</si>
  <si>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</si>
  <si>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</si>
  <si>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</si>
  <si>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</si>
  <si>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</si>
  <si>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</si>
  <si>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</si>
  <si>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</si>
  <si>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</si>
  <si>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</si>
  <si>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</si>
  <si>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</si>
  <si>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</si>
  <si>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</si>
  <si>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</si>
  <si>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</si>
  <si>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</si>
  <si>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</si>
  <si>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</si>
  <si>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</si>
  <si>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</si>
  <si>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</si>
  <si>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</si>
  <si>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</si>
  <si>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</si>
  <si>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</si>
  <si>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</si>
  <si>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</si>
  <si>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</si>
  <si>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</si>
  <si>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</si>
  <si>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</si>
  <si>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</si>
  <si>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</si>
  <si>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</si>
  <si>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</si>
  <si>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</si>
  <si>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</si>
  <si>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</si>
  <si>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</si>
  <si>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</si>
  <si>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</si>
  <si>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</si>
  <si>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</si>
  <si>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</si>
  <si>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</si>
  <si>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</si>
  <si>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</si>
  <si>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</si>
  <si>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</si>
  <si>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</si>
  <si>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</si>
  <si>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</si>
  <si>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</si>
  <si>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</si>
  <si>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</si>
  <si>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</si>
  <si>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</si>
  <si>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</si>
  <si>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</si>
  <si>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</si>
  <si>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</si>
  <si>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</si>
  <si>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</si>
  <si>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</si>
  <si>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</si>
  <si>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</si>
  <si>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</si>
  <si>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</si>
  <si>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</si>
  <si>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</si>
  <si>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</si>
  <si>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</si>
  <si>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</si>
  <si>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</si>
  <si>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</si>
  <si>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</si>
  <si>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</si>
  <si>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</si>
  <si>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</si>
  <si>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</si>
  <si>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</si>
  <si>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</si>
  <si>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</si>
  <si>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</si>
  <si>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</si>
  <si>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</si>
  <si>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</si>
  <si>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</si>
  <si>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</si>
  <si>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</si>
  <si>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</si>
  <si>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</si>
  <si>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</si>
  <si>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</si>
  <si>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</si>
  <si>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</si>
  <si>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</si>
  <si>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</si>
  <si>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</si>
  <si>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</si>
  <si>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</si>
  <si>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</si>
  <si>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</si>
  <si>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</si>
  <si>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</si>
  <si>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</si>
  <si>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</si>
  <si>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</si>
  <si>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</si>
  <si>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</si>
  <si>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</si>
  <si>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</si>
  <si>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</si>
  <si>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</si>
  <si>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</si>
  <si>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</si>
  <si>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</si>
  <si>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</si>
  <si>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</si>
  <si>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</si>
  <si>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</si>
  <si>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</si>
  <si>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</si>
  <si>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</si>
  <si>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</si>
  <si>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</si>
  <si>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</si>
  <si>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</si>
  <si>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</si>
  <si>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</si>
  <si>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</si>
  <si>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</si>
  <si>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</si>
  <si>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</si>
  <si>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</si>
  <si>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</si>
  <si>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</si>
  <si>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</si>
  <si>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</si>
  <si>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</si>
  <si>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</si>
  <si>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</si>
  <si>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</si>
  <si>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</si>
  <si>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</si>
  <si>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</si>
  <si>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</si>
  <si>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</si>
  <si>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</si>
  <si>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</si>
  <si>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</si>
  <si>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</si>
  <si>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</si>
  <si>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</si>
  <si>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</si>
  <si>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</si>
  <si>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</si>
  <si>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</si>
  <si>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</si>
  <si>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</si>
  <si>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</si>
  <si>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</si>
  <si>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</si>
  <si>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</si>
  <si>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</si>
  <si>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</si>
  <si>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</si>
  <si>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</si>
  <si>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</si>
  <si>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</si>
  <si>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</si>
  <si>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</si>
  <si>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</si>
  <si>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</si>
  <si>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</si>
  <si>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</si>
  <si>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</si>
  <si>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</si>
  <si>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</si>
  <si>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</si>
  <si>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</si>
  <si>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</si>
  <si>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</si>
  <si>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</si>
  <si>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</si>
  <si>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</si>
  <si>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</si>
  <si>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</si>
  <si>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</si>
  <si>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</si>
  <si>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</si>
  <si>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</si>
  <si>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</si>
  <si>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</si>
  <si>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</si>
  <si>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</si>
  <si>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</si>
  <si>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</si>
  <si>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</si>
  <si>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</si>
  <si>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</si>
  <si>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</si>
  <si>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</si>
  <si>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</si>
  <si>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</si>
  <si>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</si>
  <si>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</si>
  <si>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</si>
  <si>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</si>
  <si>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</si>
  <si>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</si>
  <si>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</si>
  <si>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</si>
  <si>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</si>
  <si>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</si>
  <si>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</si>
  <si>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</si>
  <si>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</si>
  <si>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</si>
  <si>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</si>
  <si>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</si>
  <si>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</si>
  <si>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</si>
  <si>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</si>
  <si>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</si>
  <si>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</si>
  <si>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</si>
  <si>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</si>
  <si>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</si>
  <si>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</si>
  <si>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</si>
  <si>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</si>
  <si>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</si>
  <si>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</si>
  <si>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</si>
  <si>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</si>
  <si>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</si>
  <si>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</si>
  <si>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</si>
  <si>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</si>
  <si>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</si>
  <si>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</si>
  <si>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</si>
  <si>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</si>
  <si>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</si>
  <si>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</si>
  <si>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</si>
  <si>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</si>
  <si>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</si>
  <si>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</si>
  <si>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</si>
  <si>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</si>
  <si>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</si>
  <si>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</si>
  <si>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</si>
  <si>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</si>
  <si>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</si>
  <si>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</si>
  <si>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</si>
  <si>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</si>
  <si>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</si>
  <si>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</si>
  <si>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</si>
  <si>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</si>
  <si>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</si>
  <si>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</si>
  <si>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</si>
  <si>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</si>
  <si>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</si>
  <si>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</si>
  <si>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</si>
  <si>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</si>
  <si>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</si>
  <si>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</si>
  <si>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</si>
  <si>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</si>
  <si>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</si>
  <si>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</si>
  <si>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</si>
  <si>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</si>
  <si>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</si>
  <si>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</si>
  <si>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</si>
  <si>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</si>
  <si>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</si>
  <si>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</si>
  <si>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</si>
  <si>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</si>
  <si>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</si>
  <si>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</si>
  <si>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</si>
  <si>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</si>
  <si>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</si>
  <si>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</si>
  <si>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</si>
  <si>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</si>
  <si>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</si>
  <si>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</si>
  <si>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</si>
  <si>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</si>
  <si>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</si>
  <si>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</si>
  <si>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</si>
  <si>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</si>
  <si>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</si>
  <si>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</si>
  <si>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</si>
  <si>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</si>
  <si>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</si>
  <si>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</si>
  <si>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</si>
  <si>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</si>
  <si>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</si>
  <si>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</si>
  <si>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</si>
  <si>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</si>
  <si>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</si>
  <si>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</si>
  <si>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</si>
  <si>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</si>
  <si>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</si>
  <si>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</si>
  <si>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</si>
  <si>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</si>
  <si>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</si>
  <si>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</si>
  <si>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</si>
  <si>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</si>
  <si>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</si>
  <si>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</si>
  <si>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</si>
  <si>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</si>
  <si>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</si>
  <si>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</si>
  <si>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</si>
  <si>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</si>
  <si>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</si>
  <si>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</si>
  <si>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</si>
  <si>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</si>
  <si>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</si>
  <si>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</si>
  <si>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</si>
  <si>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</si>
  <si>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</si>
  <si>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</si>
  <si>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</si>
  <si>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</si>
  <si>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</si>
  <si>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</si>
  <si>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</si>
  <si>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</si>
  <si>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</si>
  <si>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</si>
  <si>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</si>
  <si>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</si>
  <si>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</si>
  <si>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</si>
  <si>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</si>
  <si>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</si>
  <si>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</si>
  <si>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</si>
  <si>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</si>
  <si>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</si>
  <si>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</si>
  <si>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</si>
  <si>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</si>
  <si>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</si>
  <si>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</si>
  <si>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</si>
  <si>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</si>
  <si>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</si>
  <si>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</si>
  <si>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</si>
  <si>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</si>
  <si>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</si>
  <si>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</si>
  <si>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</si>
  <si>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</si>
  <si>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</si>
  <si>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</si>
  <si>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</si>
  <si>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</si>
  <si>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</si>
  <si>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</si>
  <si>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</si>
  <si>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</si>
  <si>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</si>
  <si>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</si>
  <si>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</si>
  <si>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</si>
  <si>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</si>
  <si>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</si>
  <si>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</si>
  <si>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</si>
  <si>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</si>
  <si>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</si>
  <si>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</si>
  <si>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</si>
  <si>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</si>
  <si>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</si>
  <si>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</si>
  <si>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</si>
  <si>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</si>
  <si>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</si>
  <si>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</si>
  <si>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</si>
  <si>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</si>
  <si>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</si>
  <si>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</si>
  <si>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</si>
  <si>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</si>
  <si>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</si>
  <si>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</si>
  <si>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</si>
  <si>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</si>
  <si>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</si>
  <si>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</si>
  <si>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</si>
  <si>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</si>
  <si>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</si>
  <si>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</si>
  <si>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</si>
  <si>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</si>
  <si>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</si>
  <si>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</si>
  <si>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</si>
  <si>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</si>
  <si>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</si>
  <si>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</si>
  <si>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</si>
  <si>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</si>
  <si>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</si>
  <si>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</si>
  <si>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</si>
  <si>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</si>
  <si>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</si>
  <si>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</si>
  <si>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</si>
  <si>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</si>
  <si>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</si>
  <si>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</si>
  <si>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</si>
  <si>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</si>
  <si>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</si>
  <si>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</si>
  <si>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</si>
  <si>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</si>
  <si>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</si>
  <si>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</si>
  <si>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</si>
  <si>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</si>
  <si>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</si>
  <si>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</si>
  <si>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</si>
  <si>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</si>
  <si>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</si>
  <si>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</si>
  <si>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</si>
  <si>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</si>
  <si>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</si>
  <si>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</si>
  <si>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</si>
  <si>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</si>
  <si>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</si>
  <si>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</si>
  <si>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</si>
  <si>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</si>
  <si>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</si>
  <si>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</si>
  <si>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</si>
  <si>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</si>
  <si>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</si>
  <si>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</si>
  <si>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</si>
  <si>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</si>
  <si>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</si>
  <si>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</si>
  <si>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</si>
  <si>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</si>
  <si>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</si>
  <si>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</si>
  <si>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</si>
  <si>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</si>
  <si>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</si>
  <si>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</si>
  <si>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</si>
  <si>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</si>
  <si>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</si>
  <si>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</si>
  <si>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</si>
  <si>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</si>
  <si>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</si>
  <si>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</si>
  <si>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</si>
  <si>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</si>
  <si>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</si>
  <si>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</si>
  <si>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</si>
  <si>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</si>
  <si>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</si>
  <si>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</si>
  <si>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</si>
  <si>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</si>
  <si>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</si>
  <si>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</si>
  <si>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</si>
  <si>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</si>
  <si>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</si>
  <si>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</si>
  <si>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</si>
  <si>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</si>
  <si>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</si>
  <si>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</si>
  <si>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</si>
  <si>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</si>
  <si>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</si>
  <si>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</si>
  <si>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</si>
  <si>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</si>
  <si>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</si>
  <si>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</si>
  <si>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</si>
  <si>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</si>
  <si>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</si>
  <si>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</si>
  <si>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</si>
  <si>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</si>
  <si>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</si>
  <si>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</si>
  <si>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</si>
  <si>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</si>
  <si>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</si>
  <si>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</si>
  <si>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</si>
  <si>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</si>
  <si>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</si>
  <si>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</si>
  <si>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</si>
  <si>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</si>
  <si>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</si>
  <si>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</si>
  <si>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</si>
  <si>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</si>
  <si>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</si>
  <si>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</si>
  <si>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</si>
  <si>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</si>
  <si>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</si>
  <si>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</si>
  <si>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</si>
  <si>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</si>
  <si>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</si>
  <si>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</si>
  <si>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</si>
  <si>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</si>
  <si>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</si>
  <si>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</si>
  <si>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</si>
  <si>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</si>
  <si>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</si>
  <si>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</si>
  <si>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</si>
  <si>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</si>
  <si>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</si>
  <si>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</si>
  <si>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</si>
  <si>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</si>
  <si>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</si>
  <si>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</si>
  <si>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</si>
  <si>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</si>
  <si>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</si>
  <si>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</si>
  <si>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</si>
  <si>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</si>
  <si>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</si>
  <si>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</si>
  <si>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</si>
  <si>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</si>
  <si>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</si>
  <si>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</si>
  <si>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</si>
  <si>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</si>
  <si>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</si>
  <si>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</si>
  <si>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</si>
  <si>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</si>
  <si>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</si>
  <si>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</si>
  <si>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</si>
  <si>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</si>
  <si>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</si>
  <si>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</si>
  <si>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</si>
  <si>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</si>
  <si>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</si>
  <si>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</si>
  <si>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</si>
  <si>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</si>
  <si>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</si>
  <si>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</si>
  <si>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</si>
  <si>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</si>
  <si>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</si>
  <si>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</si>
  <si>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</si>
  <si>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</si>
  <si>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</si>
  <si>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</si>
  <si>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</si>
  <si>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</si>
  <si>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</si>
  <si>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</si>
  <si>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</si>
  <si>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</si>
  <si>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</si>
  <si>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</si>
  <si>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</si>
  <si>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</si>
  <si>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</si>
  <si>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</si>
  <si>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</si>
  <si>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</si>
  <si>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</si>
  <si>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</si>
  <si>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</si>
  <si>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</si>
  <si>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</si>
  <si>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</si>
  <si>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</si>
  <si>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</si>
  <si>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</si>
  <si>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</si>
  <si>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</si>
  <si>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</si>
  <si>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</si>
  <si>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</si>
  <si>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</si>
  <si>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</si>
  <si>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</si>
  <si>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</si>
  <si>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</si>
  <si>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</si>
  <si>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</si>
  <si>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</si>
  <si>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</si>
  <si>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</si>
  <si>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</si>
  <si>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</si>
  <si>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</si>
  <si>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</si>
  <si>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</si>
  <si>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</si>
  <si>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</si>
  <si>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</si>
  <si>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</si>
  <si>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</si>
  <si>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</si>
  <si>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</si>
  <si>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</si>
  <si>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</si>
  <si>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</si>
  <si>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</si>
  <si>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</si>
  <si>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</si>
  <si>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</si>
  <si>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</si>
  <si>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</si>
  <si>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</si>
  <si>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</si>
  <si>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</si>
  <si>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</si>
  <si>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</si>
  <si>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</si>
  <si>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</si>
  <si>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</si>
  <si>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</si>
  <si>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</si>
  <si>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</si>
  <si>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</si>
  <si>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</si>
  <si>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</si>
  <si>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</si>
  <si>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</si>
  <si>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</si>
  <si>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</si>
  <si>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</si>
  <si>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</si>
  <si>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</si>
  <si>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</si>
  <si>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</si>
  <si>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</si>
  <si>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</si>
  <si>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</si>
  <si>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</si>
  <si>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</si>
  <si>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</si>
  <si>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</si>
  <si>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</si>
  <si>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</si>
  <si>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</si>
  <si>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</si>
  <si>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</si>
  <si>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</si>
  <si>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</si>
  <si>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</si>
  <si>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</si>
  <si>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</si>
  <si>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</si>
  <si>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</si>
  <si>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</si>
  <si>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</si>
  <si>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</si>
  <si>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</si>
  <si>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</si>
  <si>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</si>
  <si>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</si>
  <si>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</si>
  <si>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</si>
  <si>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</si>
  <si>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</si>
  <si>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</si>
  <si>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</si>
  <si>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</si>
  <si>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</si>
  <si>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</si>
  <si>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</si>
  <si>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</si>
  <si>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</si>
  <si>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</si>
  <si>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</si>
  <si>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</si>
  <si>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</si>
  <si>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</si>
  <si>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</si>
  <si>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</si>
  <si>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</si>
  <si>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</si>
  <si>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</si>
  <si>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</si>
  <si>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</si>
  <si>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</si>
  <si>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</si>
  <si>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</si>
  <si>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</si>
  <si>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</si>
  <si>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</si>
  <si>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</si>
  <si>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</si>
  <si>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</si>
  <si>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</si>
  <si>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</si>
  <si>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</si>
  <si>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</si>
  <si>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</si>
  <si>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</si>
  <si>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</si>
  <si>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</si>
  <si>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</si>
  <si>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</si>
  <si>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</si>
  <si>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</si>
  <si>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</si>
  <si>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</si>
  <si>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</si>
  <si>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</si>
  <si>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</si>
  <si>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</si>
  <si>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</si>
  <si>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</si>
  <si>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</si>
  <si>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</si>
  <si>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</si>
  <si>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</si>
  <si>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</si>
  <si>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</si>
  <si>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</si>
  <si>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</si>
  <si>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</si>
  <si>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</si>
  <si>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</si>
  <si>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</si>
  <si>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</si>
  <si>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</si>
  <si>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</si>
  <si>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</si>
  <si>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</si>
  <si>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</si>
  <si>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</si>
  <si>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</si>
  <si>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</si>
  <si>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</si>
  <si>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</si>
  <si>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</si>
  <si>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</si>
  <si>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</si>
  <si>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</si>
  <si>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</si>
  <si>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</si>
  <si>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</si>
  <si>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</si>
  <si>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</si>
  <si>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</si>
  <si>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</si>
  <si>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</si>
  <si>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</si>
  <si>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</si>
  <si>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</si>
  <si>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</si>
  <si>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</si>
  <si>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</si>
  <si>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</si>
  <si>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</si>
  <si>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</si>
  <si>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</si>
  <si>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</si>
  <si>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</si>
  <si>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</si>
  <si>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</si>
  <si>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</si>
  <si>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</si>
  <si>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</si>
  <si>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</si>
  <si>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</si>
  <si>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</si>
  <si>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</si>
  <si>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</si>
  <si>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</si>
  <si>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</si>
  <si>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</si>
  <si>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</si>
  <si>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</si>
  <si>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</si>
  <si>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</si>
  <si>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</si>
  <si>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</si>
  <si>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</si>
  <si>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</si>
  <si>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</si>
  <si>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</si>
  <si>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</si>
  <si>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</si>
  <si>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</si>
  <si>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</si>
  <si>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</si>
  <si>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</si>
  <si>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</si>
  <si>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</si>
  <si>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</si>
  <si>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</si>
  <si>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</si>
  <si>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</si>
  <si>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</si>
  <si>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</si>
  <si>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</si>
  <si>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</si>
  <si>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</si>
  <si>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</si>
  <si>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</si>
  <si>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</si>
  <si>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</si>
  <si>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</si>
  <si>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</si>
  <si>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</si>
  <si>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</si>
  <si>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</si>
  <si>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</si>
  <si>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</si>
  <si>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</si>
  <si>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</si>
  <si>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</si>
  <si>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</si>
  <si>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</si>
  <si>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</si>
  <si>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</si>
  <si>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</si>
  <si>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</si>
  <si>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</si>
  <si>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</si>
  <si>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</si>
  <si>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</si>
  <si>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</si>
  <si>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</si>
  <si>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</si>
  <si>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</si>
  <si>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</si>
  <si>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</si>
  <si>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</si>
  <si>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</si>
  <si>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</si>
  <si>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</si>
  <si>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</si>
  <si>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</si>
  <si>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</si>
  <si>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</si>
  <si>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</si>
  <si>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</si>
  <si>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</si>
  <si>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</si>
  <si>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</si>
  <si>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</si>
  <si>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</si>
  <si>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</si>
  <si>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</si>
  <si>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</si>
  <si>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</si>
  <si>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</si>
  <si>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</si>
  <si>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</si>
  <si>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</si>
  <si>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</si>
  <si>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</si>
  <si>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</si>
  <si>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</si>
  <si>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</si>
  <si>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</si>
  <si>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</si>
  <si>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</si>
  <si>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</si>
  <si>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</si>
  <si>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</si>
  <si>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</si>
  <si>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</si>
  <si>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</si>
  <si>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</si>
  <si>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</si>
  <si>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</si>
  <si>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</si>
  <si>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</si>
  <si>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</si>
  <si>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</si>
  <si>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</si>
  <si>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</si>
  <si>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</si>
  <si>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</si>
  <si>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</si>
  <si>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</si>
  <si>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</si>
  <si>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</si>
  <si>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</si>
  <si>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</si>
  <si>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</si>
  <si>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</si>
  <si>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</si>
  <si>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</si>
  <si>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</si>
  <si>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</si>
  <si>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</si>
  <si>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</si>
  <si>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</si>
  <si>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</si>
  <si>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</si>
  <si>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</si>
  <si>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</si>
  <si>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</si>
  <si>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</si>
  <si>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</si>
  <si>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</si>
  <si>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</si>
  <si>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</si>
  <si>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</si>
  <si>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</si>
  <si>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</si>
  <si>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</si>
  <si>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</si>
  <si>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</si>
  <si>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</si>
  <si>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</si>
  <si>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</si>
  <si>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</si>
  <si>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</si>
  <si>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</si>
  <si>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</si>
  <si>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</si>
  <si>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</si>
  <si>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</si>
  <si>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</si>
  <si>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</si>
  <si>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</si>
  <si>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</si>
  <si>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</si>
  <si>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</si>
  <si>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</si>
  <si>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</si>
  <si>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</si>
  <si>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</si>
  <si>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</si>
  <si>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</si>
  <si>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</si>
  <si>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</si>
  <si>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</si>
  <si>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</si>
  <si>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</si>
  <si>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</si>
  <si>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</si>
  <si>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</si>
  <si>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</si>
  <si>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</si>
  <si>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</si>
  <si>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</si>
  <si>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</si>
  <si>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</si>
  <si>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</si>
  <si>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</si>
  <si>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</si>
  <si>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</si>
  <si>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</si>
  <si>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</si>
  <si>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</si>
  <si>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</si>
  <si>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</si>
  <si>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</si>
  <si>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</si>
  <si>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</si>
  <si>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</si>
  <si>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</si>
  <si>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</si>
  <si>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</si>
  <si>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</si>
  <si>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</si>
  <si>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</si>
  <si>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</si>
  <si>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</si>
  <si>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</si>
  <si>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</si>
  <si>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</si>
  <si>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</si>
  <si>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</si>
  <si>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</si>
  <si>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</si>
  <si>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</si>
  <si>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</si>
  <si>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</si>
  <si>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</si>
  <si>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</si>
  <si>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</si>
  <si>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</si>
  <si>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</si>
  <si>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</si>
  <si>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</si>
  <si>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</si>
  <si>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</si>
  <si>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</si>
  <si>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</si>
  <si>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</si>
  <si>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</si>
  <si>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</si>
  <si>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</si>
  <si>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</si>
  <si>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</si>
  <si>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</si>
  <si>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</si>
  <si>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</si>
  <si>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</si>
  <si>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</si>
  <si>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</si>
  <si>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</si>
  <si>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</si>
  <si>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</si>
  <si>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</si>
  <si>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</si>
  <si>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</si>
  <si>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</si>
  <si>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</si>
  <si>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</si>
  <si>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</si>
  <si>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</si>
  <si>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</si>
  <si>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</si>
  <si>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</si>
  <si>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</si>
  <si>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</si>
  <si>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</si>
  <si>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</si>
  <si>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</si>
  <si>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</si>
  <si>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</si>
  <si>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</si>
  <si>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</si>
  <si>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</si>
  <si>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</si>
  <si>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</si>
  <si>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</si>
  <si>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</si>
  <si>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</si>
  <si>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</si>
  <si>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</si>
  <si>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</si>
  <si>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</si>
  <si>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</si>
  <si>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</si>
  <si>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</si>
  <si>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</si>
  <si>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</si>
  <si>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</si>
  <si>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</si>
  <si>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</si>
  <si>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</si>
  <si>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</si>
  <si>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</si>
  <si>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</si>
  <si>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</si>
  <si>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</si>
  <si>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</si>
  <si>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</si>
  <si>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</si>
  <si>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</si>
  <si>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</si>
  <si>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</si>
  <si>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</si>
  <si>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</si>
  <si>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</si>
  <si>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</si>
  <si>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</si>
  <si>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</si>
  <si>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</si>
  <si>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</si>
  <si>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</si>
  <si>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</si>
  <si>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</si>
  <si>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</si>
  <si>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</si>
  <si>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</si>
  <si>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</si>
  <si>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</si>
  <si>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</si>
  <si>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</si>
  <si>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</si>
  <si>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</si>
  <si>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</si>
  <si>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</si>
  <si>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</si>
  <si>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</si>
  <si>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</si>
  <si>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</si>
  <si>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</si>
  <si>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</si>
  <si>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</si>
  <si>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</si>
  <si>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</si>
  <si>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</si>
  <si>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</si>
  <si>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</si>
  <si>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</si>
  <si>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</si>
  <si>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</si>
  <si>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</si>
  <si>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</si>
  <si>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</si>
  <si>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</si>
  <si>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</si>
  <si>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</si>
  <si>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</si>
  <si>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</si>
  <si>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</si>
  <si>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</si>
  <si>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</si>
  <si>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</si>
  <si>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</si>
  <si>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</si>
  <si>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</si>
  <si>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</si>
  <si>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</si>
  <si>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</si>
  <si>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</si>
  <si>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</si>
  <si>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</si>
  <si>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</si>
  <si>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</si>
  <si>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</si>
  <si>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</si>
  <si>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</si>
  <si>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</si>
  <si>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</si>
  <si>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</si>
  <si>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</si>
  <si>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</si>
  <si>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</si>
  <si>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</si>
  <si>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</si>
  <si>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</si>
  <si>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</si>
  <si>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</si>
  <si>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</si>
  <si>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</si>
  <si>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</si>
  <si>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</si>
  <si>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</si>
  <si>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</si>
  <si>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</si>
  <si>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</si>
  <si>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</si>
  <si>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</si>
  <si>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</si>
  <si>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</si>
  <si>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</si>
  <si>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</si>
  <si>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</si>
  <si>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</si>
  <si>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</si>
  <si>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</si>
  <si>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</si>
  <si>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</si>
  <si>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</si>
  <si>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</si>
  <si>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</si>
  <si>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</si>
  <si>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</si>
  <si>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</si>
  <si>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</si>
  <si>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</si>
  <si>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</si>
  <si>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</si>
  <si>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</si>
  <si>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</si>
  <si>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</si>
  <si>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</si>
  <si>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</si>
  <si>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</si>
  <si>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</si>
  <si>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</si>
  <si>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</si>
  <si>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</si>
  <si>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</si>
  <si>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</si>
  <si>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</si>
  <si>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</si>
  <si>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</si>
  <si>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</si>
  <si>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</si>
  <si>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</si>
  <si>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</si>
  <si>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</si>
  <si>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</si>
  <si>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</si>
  <si>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</si>
  <si>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</si>
  <si>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</si>
  <si>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</si>
  <si>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</si>
  <si>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</si>
  <si>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</si>
  <si>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</si>
  <si>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</si>
  <si>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</si>
  <si>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</si>
  <si>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</si>
  <si>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</si>
  <si>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</si>
  <si>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</si>
  <si>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</si>
  <si>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</si>
  <si>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</si>
  <si>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</si>
  <si>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</si>
  <si>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</si>
  <si>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</si>
  <si>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</si>
  <si>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</si>
  <si>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</si>
  <si>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</si>
  <si>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</si>
  <si>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</si>
  <si>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</si>
  <si>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</si>
  <si>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</si>
  <si>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</si>
  <si>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</si>
  <si>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</si>
  <si>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</si>
  <si>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</si>
  <si>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</si>
  <si>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</si>
  <si>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</si>
  <si>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</si>
  <si>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</si>
  <si>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</si>
  <si>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</si>
  <si>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</si>
  <si>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</si>
  <si>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</si>
  <si>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</si>
  <si>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</si>
  <si>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</si>
  <si>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</si>
  <si>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</si>
  <si>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</si>
  <si>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</si>
  <si>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</si>
  <si>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</si>
  <si>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</si>
  <si>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</si>
  <si>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</si>
  <si>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</si>
  <si>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</si>
  <si>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</si>
  <si>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</si>
  <si>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</si>
  <si>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</si>
  <si>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</si>
  <si>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</si>
  <si>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</si>
  <si>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</si>
  <si>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</si>
  <si>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</si>
  <si>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</si>
  <si>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</si>
  <si>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</si>
  <si>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</si>
  <si>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</si>
  <si>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</si>
  <si>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</si>
  <si>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</si>
  <si>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</si>
  <si>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</si>
  <si>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</si>
  <si>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</si>
  <si>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</si>
  <si>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</si>
  <si>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</si>
  <si>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</si>
  <si>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</si>
  <si>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</si>
  <si>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</si>
  <si>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</si>
  <si>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</si>
  <si>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</si>
  <si>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</si>
  <si>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</si>
  <si>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</si>
  <si>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</si>
  <si>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</si>
  <si>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</si>
  <si>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</si>
  <si>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</si>
  <si>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</si>
  <si>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</si>
  <si>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</si>
  <si>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</si>
  <si>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</si>
  <si>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</si>
  <si>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</si>
  <si>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</si>
  <si>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</si>
  <si>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</si>
  <si>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</si>
  <si>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</si>
  <si>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</si>
  <si>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</si>
  <si>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</si>
  <si>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</si>
  <si>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</si>
  <si>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</si>
  <si>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</si>
  <si>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</si>
  <si>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</si>
  <si>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</si>
  <si>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</si>
  <si>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</si>
  <si>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</si>
  <si>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</si>
  <si>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</si>
  <si>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</si>
  <si>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</si>
  <si>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</si>
  <si>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</si>
  <si>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</si>
  <si>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</si>
  <si>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</si>
  <si>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</si>
  <si>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</si>
  <si>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</si>
  <si>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</si>
  <si>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</si>
  <si>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</si>
  <si>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</si>
  <si>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</si>
  <si>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</si>
  <si>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</si>
  <si>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</si>
  <si>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</si>
  <si>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</si>
  <si>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</si>
  <si>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</si>
  <si>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</si>
  <si>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</si>
  <si>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</si>
  <si>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</si>
  <si>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</si>
  <si>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</si>
  <si>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</si>
  <si>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</si>
  <si>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</si>
  <si>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</si>
  <si>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</si>
  <si>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</si>
  <si>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</si>
  <si>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</si>
  <si>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</si>
  <si>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</si>
  <si>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</si>
  <si>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</si>
  <si>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</si>
  <si>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</si>
  <si>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</si>
  <si>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</si>
  <si>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</si>
  <si>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</si>
  <si>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</si>
  <si>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</si>
  <si>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</si>
  <si>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</si>
  <si>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</si>
  <si>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</si>
  <si>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</si>
  <si>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</si>
  <si>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</si>
  <si>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</si>
  <si>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</si>
  <si>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</si>
  <si>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</si>
  <si>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</si>
  <si>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</si>
  <si>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</si>
  <si>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</si>
  <si>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</si>
  <si>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</si>
  <si>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</si>
  <si>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</si>
  <si>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</si>
  <si>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</si>
  <si>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</si>
  <si>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</si>
  <si>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</si>
  <si>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</si>
  <si>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</si>
  <si>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</si>
  <si>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</si>
  <si>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</si>
  <si>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</si>
  <si>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</si>
  <si>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</si>
  <si>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</si>
  <si>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</si>
  <si>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</si>
  <si>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</si>
  <si>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</si>
  <si>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</si>
  <si>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</si>
  <si>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</si>
  <si>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</si>
  <si>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</si>
  <si>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</si>
  <si>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</si>
  <si>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</si>
  <si>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</si>
  <si>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</si>
  <si>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</si>
  <si>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</si>
  <si>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</si>
  <si>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</si>
  <si>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</si>
  <si>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</si>
  <si>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</si>
  <si>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</si>
  <si>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</si>
  <si>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</si>
  <si>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</si>
  <si>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</si>
  <si>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</si>
  <si>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</si>
  <si>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</si>
  <si>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</si>
  <si>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</si>
  <si>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</si>
  <si>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</si>
  <si>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</si>
  <si>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</si>
  <si>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</si>
  <si>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</si>
  <si>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</si>
  <si>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</si>
  <si>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</si>
  <si>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</si>
  <si>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</si>
  <si>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</si>
  <si>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</si>
  <si>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</si>
  <si>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</si>
  <si>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</si>
  <si>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</si>
  <si>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</si>
  <si>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</si>
  <si>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</si>
  <si>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</si>
  <si>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</si>
  <si>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</si>
  <si>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</si>
  <si>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</si>
  <si>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</si>
  <si>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</si>
  <si>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</si>
  <si>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</si>
  <si>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</si>
  <si>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</si>
  <si>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</si>
  <si>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</si>
  <si>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</si>
  <si>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</si>
  <si>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</si>
  <si>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</si>
  <si>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</si>
  <si>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</si>
  <si>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</si>
  <si>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</si>
  <si>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</si>
  <si>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</si>
  <si>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</si>
  <si>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</si>
  <si>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</si>
  <si>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</si>
  <si>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</si>
  <si>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</si>
  <si>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</si>
  <si>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</si>
  <si>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</si>
  <si>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</si>
  <si>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</si>
  <si>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</si>
  <si>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</si>
  <si>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</si>
  <si>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</si>
  <si>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</si>
  <si>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</si>
  <si>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</si>
  <si>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</si>
  <si>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</si>
  <si>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</si>
  <si>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</si>
  <si>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</si>
  <si>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</si>
  <si>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</si>
  <si>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</si>
  <si>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</si>
  <si>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</si>
  <si>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</si>
  <si>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</si>
  <si>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</si>
  <si>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</si>
  <si>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</si>
  <si>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</si>
  <si>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</si>
  <si>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</si>
  <si>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</si>
  <si>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</si>
  <si>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</si>
  <si>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</si>
  <si>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</si>
  <si>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</si>
  <si>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</si>
  <si>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</si>
  <si>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</si>
  <si>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</si>
  <si>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</si>
  <si>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</si>
  <si>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</si>
  <si>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</si>
  <si>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</si>
  <si>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</si>
  <si>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</si>
  <si>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</si>
  <si>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</si>
  <si>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</si>
  <si>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</si>
  <si>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</si>
  <si>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</si>
  <si>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</si>
  <si>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</si>
  <si>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</si>
  <si>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</si>
  <si>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</si>
  <si>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</si>
  <si>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</si>
  <si>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</si>
  <si>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</si>
  <si>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</si>
  <si>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</si>
  <si>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</si>
  <si>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</si>
  <si>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</si>
  <si>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</si>
  <si>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</si>
  <si>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</si>
  <si>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</si>
  <si>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</si>
  <si>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</si>
  <si>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</si>
  <si>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</si>
  <si>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</si>
  <si>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</si>
  <si>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</si>
  <si>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</si>
  <si>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</si>
  <si>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</si>
  <si>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</si>
  <si>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</si>
  <si>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</si>
  <si>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</si>
  <si>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</si>
  <si>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</si>
  <si>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</si>
  <si>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</si>
  <si>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</si>
  <si>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</si>
  <si>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</si>
  <si>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</si>
  <si>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</si>
  <si>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</si>
  <si>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</si>
  <si>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</si>
  <si>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</si>
  <si>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</si>
  <si>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</si>
  <si>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</si>
  <si>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</si>
  <si>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</si>
  <si>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</si>
  <si>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</si>
  <si>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</si>
  <si>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</si>
  <si>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</si>
  <si>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</si>
  <si>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</si>
  <si>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</si>
  <si>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</si>
  <si>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</si>
  <si>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</si>
  <si>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</si>
  <si>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</si>
  <si>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</si>
  <si>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</si>
  <si>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</si>
  <si>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</si>
  <si>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</si>
  <si>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</si>
  <si>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</si>
  <si>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</si>
  <si>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</si>
  <si>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</si>
  <si>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</si>
  <si>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</si>
  <si>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</si>
  <si>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</si>
  <si>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</si>
  <si>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</si>
  <si>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</si>
  <si>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</si>
  <si>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</si>
  <si>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</si>
  <si>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</si>
  <si>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</si>
  <si>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</si>
  <si>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</si>
  <si>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</si>
  <si>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</si>
  <si>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</si>
  <si>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</si>
  <si>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</si>
  <si>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</si>
  <si>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</si>
  <si>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</si>
  <si>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</si>
  <si>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</si>
  <si>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</si>
  <si>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</si>
  <si>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</si>
  <si>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</si>
  <si>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</si>
  <si>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</si>
  <si>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</si>
  <si>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</si>
  <si>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</si>
  <si>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</si>
  <si>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</si>
  <si>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</si>
  <si>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</si>
  <si>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</si>
  <si>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</si>
  <si>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</si>
  <si>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</si>
  <si>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</si>
  <si>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</si>
  <si>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</si>
  <si>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</si>
  <si>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</si>
  <si>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</si>
  <si>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</si>
  <si>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</si>
  <si>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</si>
  <si>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</si>
  <si>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</si>
  <si>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</si>
  <si>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</si>
  <si>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</si>
  <si>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</si>
  <si>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</si>
  <si>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</si>
  <si>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</si>
  <si>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</si>
  <si>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</si>
  <si>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</si>
  <si>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</si>
  <si>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</si>
  <si>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</si>
  <si>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</si>
  <si>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</si>
  <si>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</si>
  <si>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</si>
  <si>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</si>
  <si>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</si>
  <si>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</si>
  <si>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</si>
  <si>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</si>
  <si>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</si>
  <si>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</si>
  <si>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</si>
  <si>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</si>
  <si>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</si>
  <si>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</si>
  <si>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</si>
  <si>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</si>
  <si>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</si>
  <si>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</si>
  <si>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</si>
  <si>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</si>
  <si>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</si>
  <si>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</si>
  <si>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</si>
  <si>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</si>
  <si>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</si>
  <si>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</si>
  <si>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</si>
  <si>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</si>
  <si>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</si>
  <si>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</si>
  <si>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</si>
  <si>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</si>
  <si>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</si>
  <si>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</si>
  <si>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</si>
  <si>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</si>
  <si>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</si>
  <si>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</si>
  <si>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</si>
  <si>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</si>
  <si>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</si>
  <si>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</si>
  <si>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</si>
  <si>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</si>
  <si>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</si>
  <si>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</si>
  <si>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</si>
  <si>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</si>
  <si>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</si>
  <si>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</si>
  <si>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</si>
  <si>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</si>
  <si>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</si>
  <si>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</si>
  <si>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</si>
  <si>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</si>
  <si>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</si>
  <si>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</si>
  <si>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</si>
  <si>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</si>
  <si>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</si>
  <si>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</si>
  <si>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</si>
  <si>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</si>
  <si>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</si>
  <si>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</si>
  <si>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</si>
  <si>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</si>
  <si>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</si>
  <si>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</si>
  <si>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</si>
  <si>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</si>
  <si>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</si>
  <si>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</si>
  <si>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</si>
  <si>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</si>
  <si>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</si>
  <si>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</si>
  <si>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</si>
  <si>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</si>
  <si>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</si>
  <si>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</si>
  <si>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</si>
  <si>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</si>
  <si>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</si>
  <si>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</si>
  <si>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</si>
  <si>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</si>
  <si>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</si>
  <si>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</si>
  <si>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</si>
  <si>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</si>
  <si>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</si>
  <si>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</si>
  <si>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</si>
  <si>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</si>
  <si>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</si>
  <si>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</si>
  <si>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</si>
  <si>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</si>
  <si>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</si>
  <si>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</si>
  <si>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</si>
  <si>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</si>
  <si>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</si>
  <si>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</si>
  <si>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</si>
  <si>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</si>
  <si>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</si>
  <si>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</si>
  <si>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</si>
  <si>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</si>
  <si>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</si>
  <si>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</si>
  <si>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</si>
  <si>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</si>
  <si>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</si>
  <si>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</si>
  <si>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</si>
  <si>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</si>
  <si>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</si>
  <si>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</si>
  <si>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</si>
  <si>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</si>
  <si>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</si>
  <si>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</si>
  <si>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</si>
  <si>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</si>
  <si>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</si>
  <si>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</si>
  <si>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</si>
  <si>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</si>
  <si>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</si>
  <si>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</si>
  <si>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</si>
  <si>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</si>
  <si>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</si>
  <si>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</si>
  <si>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</si>
  <si>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</si>
  <si>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</si>
  <si>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</si>
  <si>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</si>
  <si>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</si>
  <si>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</si>
  <si>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</si>
  <si>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</si>
  <si>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</si>
  <si>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</si>
  <si>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</si>
  <si>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</si>
  <si>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</si>
  <si>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</si>
  <si>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</si>
  <si>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</si>
  <si>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</si>
  <si>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</si>
  <si>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</si>
  <si>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</si>
  <si>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</si>
  <si>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</si>
  <si>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</si>
  <si>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</si>
  <si>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</si>
  <si>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</si>
  <si>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</si>
  <si>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</si>
  <si>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</si>
  <si>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</si>
  <si>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</si>
  <si>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</si>
  <si>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</si>
  <si>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</si>
  <si>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</si>
  <si>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</si>
  <si>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</si>
  <si>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</si>
  <si>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</si>
  <si>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</si>
  <si>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</si>
  <si>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</si>
  <si>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</si>
  <si>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</si>
  <si>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</si>
  <si>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</si>
  <si>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</si>
  <si>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</si>
  <si>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</si>
  <si>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</si>
  <si>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</si>
  <si>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</si>
  <si>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</si>
  <si>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</si>
  <si>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</si>
  <si>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</si>
  <si>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</si>
  <si>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</si>
  <si>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</si>
  <si>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</si>
  <si>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</si>
  <si>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</si>
  <si>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</si>
  <si>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</si>
  <si>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</si>
  <si>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</si>
  <si>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</si>
  <si>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</si>
  <si>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</si>
  <si>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</si>
  <si>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</si>
  <si>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</si>
  <si>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</si>
  <si>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</si>
  <si>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</si>
  <si>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</si>
  <si>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</si>
  <si>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</si>
  <si>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</si>
  <si>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</si>
  <si>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</si>
  <si>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</si>
  <si>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</si>
  <si>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</si>
  <si>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</si>
  <si>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</si>
  <si>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</si>
  <si>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</si>
  <si>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</si>
  <si>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</si>
  <si>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</si>
  <si>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</si>
  <si>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</si>
  <si>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</si>
  <si>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</si>
  <si>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</si>
  <si>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</si>
  <si>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</si>
  <si>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</si>
  <si>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</si>
  <si>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</si>
  <si>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</si>
  <si>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</si>
  <si>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</si>
  <si>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</si>
  <si>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</si>
  <si>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</si>
  <si>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</si>
  <si>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</si>
  <si>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</si>
  <si>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</si>
  <si>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</si>
  <si>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</si>
  <si>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</si>
  <si>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</si>
  <si>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</si>
  <si>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</si>
  <si>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</si>
  <si>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</si>
  <si>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</si>
  <si>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</si>
  <si>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</si>
  <si>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</si>
  <si>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</si>
  <si>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</si>
  <si>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</si>
  <si>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</si>
  <si>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</si>
  <si>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</si>
  <si>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</si>
  <si>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</si>
  <si>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</si>
  <si>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</si>
  <si>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</si>
  <si>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</si>
  <si>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</si>
  <si>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</si>
  <si>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</si>
  <si>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</si>
  <si>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</si>
  <si>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</si>
  <si>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</si>
  <si>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</si>
  <si>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</si>
  <si>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</si>
  <si>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</si>
  <si>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</si>
  <si>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</si>
  <si>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</si>
  <si>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</si>
  <si>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</si>
  <si>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</si>
  <si>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</si>
  <si>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</si>
  <si>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</si>
  <si>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</si>
  <si>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</si>
  <si>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</si>
  <si>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</si>
  <si>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</si>
  <si>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</si>
  <si>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</si>
  <si>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</si>
  <si>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</si>
  <si>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</si>
  <si>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</si>
  <si>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</si>
  <si>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</si>
  <si>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</si>
  <si>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</si>
  <si>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</si>
  <si>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</si>
  <si>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</si>
  <si>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</si>
  <si>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</si>
  <si>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</si>
  <si>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</si>
  <si>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</si>
  <si>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</si>
  <si>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</si>
  <si>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</si>
  <si>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</si>
  <si>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</si>
  <si>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</si>
  <si>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</si>
  <si>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</si>
  <si>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</si>
  <si>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</si>
  <si>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</si>
  <si>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</si>
  <si>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</si>
  <si>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</si>
  <si>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</si>
  <si>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</si>
  <si>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</si>
  <si>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</si>
  <si>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</si>
  <si>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</si>
  <si>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</si>
  <si>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</si>
  <si>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</si>
  <si>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</si>
  <si>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</si>
  <si>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</si>
  <si>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</si>
  <si>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</si>
  <si>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</si>
  <si>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</si>
  <si>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</si>
  <si>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</si>
  <si>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</si>
  <si>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</si>
  <si>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</si>
  <si>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</si>
  <si>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</si>
  <si>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</si>
  <si>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</si>
  <si>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</si>
  <si>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</si>
  <si>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</si>
  <si>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</si>
  <si>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</si>
  <si>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</si>
  <si>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</si>
  <si>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</si>
  <si>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</si>
  <si>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</si>
  <si>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</si>
  <si>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</si>
  <si>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</si>
  <si>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</si>
  <si>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</si>
  <si>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</si>
  <si>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</si>
  <si>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</si>
  <si>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</si>
  <si>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</si>
  <si>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</si>
  <si>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</si>
  <si>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</si>
  <si>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</si>
  <si>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</si>
  <si>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</si>
  <si>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</si>
  <si>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</si>
  <si>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</si>
  <si>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</si>
  <si>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</si>
  <si>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</si>
  <si>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</si>
  <si>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</si>
  <si>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</si>
  <si>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</si>
  <si>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</si>
  <si>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</si>
  <si>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</si>
  <si>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</si>
  <si>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</si>
  <si>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</si>
  <si>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</si>
  <si>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</si>
  <si>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</si>
  <si>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</si>
  <si>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</si>
  <si>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</si>
  <si>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</si>
  <si>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</si>
  <si>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</si>
  <si>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</si>
  <si>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</si>
  <si>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</si>
  <si>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</si>
  <si>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</si>
  <si>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</si>
  <si>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</si>
  <si>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</si>
  <si>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</si>
  <si>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</si>
  <si>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</si>
  <si>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</si>
  <si>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</si>
  <si>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</si>
  <si>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</si>
  <si>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</si>
  <si>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</si>
  <si>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</si>
  <si>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</si>
  <si>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</si>
  <si>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</si>
  <si>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</si>
  <si>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</si>
  <si>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</si>
  <si>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</si>
  <si>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</si>
  <si>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</si>
  <si>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</si>
  <si>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</si>
  <si>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</si>
  <si>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</si>
  <si>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</si>
  <si>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</si>
  <si>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</si>
  <si>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</si>
  <si>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</si>
  <si>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</si>
  <si>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</si>
  <si>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</si>
  <si>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</si>
  <si>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</si>
  <si>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</si>
  <si>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</si>
  <si>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</si>
  <si>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</si>
  <si>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</si>
  <si>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</si>
  <si>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</si>
  <si>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</si>
  <si>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</si>
  <si>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</si>
  <si>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</si>
  <si>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</si>
  <si>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</si>
  <si>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</si>
  <si>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</si>
  <si>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</si>
  <si>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</si>
  <si>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</si>
  <si>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</si>
  <si>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</si>
  <si>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</si>
  <si>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</si>
  <si>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</si>
  <si>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</si>
  <si>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</si>
  <si>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</si>
  <si>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</si>
  <si>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</si>
  <si>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</si>
  <si>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</si>
  <si>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</si>
  <si>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</si>
  <si>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</si>
  <si>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</si>
  <si>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</si>
  <si>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</si>
  <si>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</si>
  <si>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</si>
  <si>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</si>
  <si>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</si>
  <si>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</si>
  <si>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</si>
  <si>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</si>
  <si>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</si>
  <si>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</si>
  <si>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</si>
  <si>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</si>
  <si>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</si>
  <si>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</si>
  <si>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</si>
  <si>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</si>
  <si>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</si>
  <si>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</si>
  <si>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</si>
  <si>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</si>
  <si>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</si>
  <si>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</si>
  <si>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</si>
  <si>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</si>
  <si>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</si>
  <si>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</si>
  <si>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</si>
  <si>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</si>
  <si>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</si>
  <si>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</si>
  <si>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</si>
  <si>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</si>
  <si>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</si>
  <si>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</si>
  <si>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</si>
  <si>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</si>
  <si>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</si>
  <si>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</si>
  <si>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</si>
  <si>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</si>
  <si>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</si>
  <si>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</si>
  <si>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</si>
  <si>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</si>
  <si>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</si>
  <si>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</si>
  <si>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</si>
  <si>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</si>
  <si>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</si>
  <si>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</si>
  <si>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</si>
  <si>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</si>
  <si>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</si>
  <si>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</si>
  <si>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</si>
  <si>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</si>
  <si>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</si>
  <si>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</si>
  <si>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</si>
  <si>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</si>
  <si>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</si>
  <si>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</si>
  <si>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</si>
  <si>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</si>
  <si>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</si>
  <si>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</si>
  <si>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</si>
  <si>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</si>
  <si>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</si>
  <si>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</si>
  <si>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</si>
  <si>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</si>
  <si>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</si>
  <si>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</si>
  <si>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</si>
  <si>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</si>
  <si>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</si>
  <si>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</si>
  <si>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</si>
  <si>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</si>
  <si>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</si>
  <si>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</si>
  <si>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</si>
  <si>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</si>
  <si>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</si>
  <si>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</si>
  <si>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</si>
  <si>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</si>
  <si>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</si>
  <si>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</si>
  <si>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</si>
  <si>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</si>
  <si>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</si>
  <si>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</si>
  <si>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</si>
  <si>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</si>
  <si>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</si>
  <si>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</si>
  <si>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</si>
  <si>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</si>
  <si>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</si>
  <si>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</si>
  <si>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</si>
  <si>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</si>
  <si>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</si>
  <si>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</si>
  <si>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</si>
  <si>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</si>
  <si>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</si>
  <si>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</si>
  <si>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</si>
  <si>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</si>
  <si>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</si>
  <si>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</si>
  <si>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</si>
  <si>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</si>
  <si>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</si>
  <si>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</si>
  <si>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</si>
  <si>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</si>
  <si>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</si>
  <si>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</si>
  <si>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</si>
  <si>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</si>
  <si>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</si>
  <si>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</si>
  <si>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</si>
  <si>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</si>
  <si>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</si>
  <si>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</si>
  <si>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</si>
  <si>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</si>
  <si>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</si>
  <si>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</si>
  <si>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</si>
  <si>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</si>
  <si>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</si>
  <si>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</si>
  <si>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</si>
  <si>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</si>
  <si>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</si>
  <si>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</si>
  <si>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</si>
  <si>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</si>
  <si>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</si>
  <si>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</si>
  <si>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</si>
  <si>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</si>
  <si>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</si>
  <si>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</si>
  <si>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</si>
  <si>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</si>
  <si>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</si>
  <si>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</si>
  <si>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</si>
  <si>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</si>
  <si>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</si>
  <si>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</si>
  <si>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</si>
  <si>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</si>
  <si>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</si>
  <si>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</si>
  <si>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</si>
  <si>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</si>
  <si>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</si>
  <si>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</si>
  <si>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</si>
  <si>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</si>
  <si>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</si>
  <si>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</si>
  <si>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</si>
  <si>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</si>
  <si>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</si>
  <si>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</si>
  <si>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</si>
  <si>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</si>
  <si>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</si>
  <si>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</si>
  <si>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</si>
  <si>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</si>
  <si>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</si>
  <si>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</si>
  <si>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</si>
  <si>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</si>
  <si>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</si>
  <si>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</si>
  <si>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</si>
  <si>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</si>
  <si>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</si>
  <si>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</si>
  <si>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</si>
  <si>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</si>
  <si>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</si>
  <si>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</si>
  <si>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</si>
  <si>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</si>
  <si>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</si>
  <si>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</si>
  <si>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</si>
  <si>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</si>
  <si>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</si>
  <si>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</si>
  <si>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</si>
  <si>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</si>
  <si>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</si>
  <si>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</si>
  <si>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</si>
  <si>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</si>
  <si>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</si>
  <si>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</si>
  <si>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</si>
  <si>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</si>
  <si>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</si>
  <si>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</si>
  <si>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</si>
  <si>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</si>
  <si>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</si>
  <si>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</si>
  <si>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</si>
  <si>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</si>
  <si>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</si>
  <si>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</si>
  <si>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</si>
  <si>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</si>
  <si>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</si>
  <si>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</si>
  <si>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</si>
  <si>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</si>
  <si>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</si>
  <si>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</si>
  <si>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</si>
  <si>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</si>
  <si>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</si>
  <si>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</si>
  <si>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</si>
  <si>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</si>
  <si>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</si>
  <si>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</si>
  <si>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</si>
  <si>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</si>
  <si>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</si>
  <si>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</si>
  <si>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</si>
  <si>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</si>
  <si>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</si>
  <si>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</si>
  <si>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</si>
  <si>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</si>
  <si>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</si>
  <si>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</si>
  <si>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</si>
  <si>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</si>
  <si>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</si>
  <si>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</si>
  <si>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</si>
  <si>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</si>
  <si>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</si>
  <si>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</si>
  <si>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</si>
  <si>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</si>
  <si>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</si>
  <si>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</si>
  <si>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</si>
  <si>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</si>
  <si>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</si>
  <si>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</si>
  <si>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</si>
  <si>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</si>
  <si>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</si>
  <si>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</si>
  <si>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</si>
  <si>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</si>
  <si>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</si>
  <si>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</si>
  <si>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</si>
  <si>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</si>
  <si>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</si>
  <si>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</si>
  <si>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</si>
  <si>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</si>
  <si>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</si>
  <si>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</si>
  <si>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</si>
  <si>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</si>
  <si>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</si>
  <si>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</si>
  <si>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</si>
  <si>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</si>
  <si>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</si>
  <si>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</si>
  <si>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</si>
  <si>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</si>
  <si>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</si>
  <si>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</si>
  <si>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</si>
  <si>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</si>
  <si>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</si>
  <si>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</si>
  <si>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</si>
  <si>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</si>
  <si>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</si>
  <si>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</si>
  <si>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</si>
  <si>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</si>
  <si>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</si>
  <si>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</si>
  <si>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</si>
  <si>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</si>
  <si>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</si>
  <si>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</si>
  <si>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</si>
  <si>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</si>
  <si>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</si>
  <si>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</si>
  <si>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</si>
  <si>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</si>
  <si>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</si>
  <si>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</si>
  <si>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</si>
  <si>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</si>
  <si>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</si>
  <si>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</si>
  <si>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</si>
  <si>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</si>
  <si>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</si>
  <si>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</si>
  <si>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</si>
  <si>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</si>
  <si>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</si>
  <si>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</si>
  <si>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</si>
  <si>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</si>
  <si>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</si>
  <si>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</si>
  <si>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</si>
  <si>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</si>
  <si>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</si>
  <si>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</si>
  <si>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</si>
  <si>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</si>
  <si>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</si>
  <si>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</si>
  <si>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</si>
  <si>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</si>
  <si>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</si>
  <si>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</si>
  <si>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</si>
  <si>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</si>
  <si>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</si>
  <si>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</si>
  <si>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</si>
  <si>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</si>
  <si>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</si>
  <si>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</si>
  <si>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</si>
  <si>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</si>
  <si>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</si>
  <si>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</si>
  <si>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</si>
  <si>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</si>
  <si>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</si>
  <si>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</si>
  <si>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</si>
  <si>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</si>
  <si>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</si>
  <si>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</si>
  <si>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</si>
  <si>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</si>
  <si>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</si>
  <si>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</si>
  <si>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</si>
  <si>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</si>
  <si>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</si>
  <si>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</si>
  <si>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</si>
  <si>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</si>
  <si>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</si>
  <si>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</si>
  <si>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</si>
  <si>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</si>
  <si>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</si>
  <si>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</si>
  <si>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</si>
  <si>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</si>
  <si>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</si>
  <si>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</si>
  <si>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</si>
  <si>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</si>
  <si>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</si>
  <si>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</si>
  <si>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</si>
  <si>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</si>
  <si>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</si>
  <si>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</si>
  <si>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</si>
  <si>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</si>
  <si>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</si>
  <si>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</si>
  <si>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</si>
  <si>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</si>
  <si>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</si>
  <si>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</si>
  <si>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</si>
  <si>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</si>
  <si>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</si>
  <si>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</si>
  <si>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</si>
  <si>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</si>
  <si>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</si>
  <si>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</si>
  <si>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</si>
  <si>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</si>
  <si>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</si>
  <si>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</si>
  <si>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</si>
  <si>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</si>
  <si>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</si>
  <si>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</si>
  <si>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</si>
  <si>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</si>
  <si>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</si>
  <si>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</si>
  <si>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</si>
  <si>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</si>
  <si>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</si>
  <si>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</si>
  <si>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</si>
  <si>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</si>
  <si>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</si>
  <si>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</si>
  <si>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</si>
  <si>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</si>
  <si>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</si>
  <si>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</si>
  <si>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</si>
  <si>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</si>
  <si>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</si>
  <si>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</si>
  <si>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</si>
  <si>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</si>
  <si>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</si>
  <si>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</si>
  <si>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</si>
  <si>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</si>
  <si>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</si>
  <si>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</si>
  <si>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</si>
  <si>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</si>
  <si>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</si>
  <si>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</si>
  <si>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</si>
  <si>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</si>
  <si>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</si>
  <si>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</si>
  <si>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</si>
  <si>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</si>
  <si>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</si>
  <si>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</si>
  <si>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</si>
  <si>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</si>
  <si>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</si>
  <si>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</si>
  <si>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</si>
  <si>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</si>
  <si>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</si>
  <si>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</si>
  <si>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</si>
  <si>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</si>
  <si>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</si>
  <si>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</si>
  <si>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</si>
  <si>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</si>
  <si>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</si>
  <si>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</si>
  <si>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</si>
  <si>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</si>
  <si>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</si>
  <si>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</si>
  <si>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</si>
  <si>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</si>
  <si>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</si>
  <si>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</si>
  <si>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</si>
  <si>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</si>
  <si>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</si>
  <si>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</si>
  <si>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</si>
  <si>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</si>
  <si>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</si>
  <si>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</si>
  <si>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</si>
  <si>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</si>
  <si>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</si>
  <si>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</si>
  <si>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</si>
  <si>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</si>
  <si>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</si>
  <si>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</si>
  <si>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</si>
  <si>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</si>
  <si>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</si>
  <si>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</si>
  <si>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</si>
  <si>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</si>
  <si>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</si>
  <si>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</si>
  <si>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</si>
  <si>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</si>
  <si>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</si>
  <si>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</si>
  <si>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</si>
  <si>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</si>
  <si>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</si>
  <si>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</si>
  <si>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</si>
  <si>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</si>
  <si>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</si>
  <si>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</si>
  <si>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</si>
  <si>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</si>
  <si>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</si>
  <si>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</si>
  <si>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</si>
  <si>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</si>
  <si>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</si>
  <si>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</si>
  <si>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</si>
  <si>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</si>
  <si>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</si>
  <si>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</si>
  <si>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</si>
  <si>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</si>
  <si>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</si>
  <si>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</si>
  <si>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</si>
  <si>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</si>
  <si>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</si>
  <si>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</si>
  <si>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</si>
  <si>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</si>
  <si>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</si>
  <si>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</si>
  <si>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</si>
  <si>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</si>
  <si>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</si>
  <si>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</si>
  <si>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</si>
  <si>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</si>
  <si>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</si>
  <si>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</si>
  <si>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</si>
  <si>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</si>
  <si>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</si>
  <si>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</si>
  <si>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</si>
  <si>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</si>
  <si>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</si>
  <si>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</si>
  <si>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</si>
  <si>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</si>
  <si>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</si>
  <si>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</si>
  <si>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</si>
  <si>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</si>
  <si>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</si>
  <si>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</si>
  <si>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</si>
  <si>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</si>
  <si>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</si>
  <si>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</si>
  <si>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</si>
  <si>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</si>
  <si>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</si>
  <si>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</si>
  <si>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</si>
  <si>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</si>
  <si>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</si>
  <si>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</si>
  <si>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</si>
  <si>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</si>
  <si>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</si>
  <si>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</si>
  <si>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</si>
  <si>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</si>
  <si>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</si>
  <si>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</si>
  <si>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</si>
  <si>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</si>
  <si>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</si>
  <si>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</si>
  <si>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</si>
  <si>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</si>
  <si>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</si>
  <si>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</si>
  <si>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</si>
  <si>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</si>
  <si>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</si>
  <si>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</si>
  <si>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</si>
  <si>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</si>
  <si>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</si>
  <si>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</si>
  <si>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</si>
  <si>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</si>
  <si>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</si>
  <si>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</si>
  <si>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</si>
  <si>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</si>
  <si>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</si>
  <si>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</si>
  <si>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</si>
  <si>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</si>
  <si>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</si>
  <si>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</si>
  <si>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</si>
  <si>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</si>
  <si>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</si>
  <si>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</si>
  <si>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</si>
  <si>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</si>
  <si>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</si>
  <si>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</si>
  <si>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</si>
  <si>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</si>
  <si>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</si>
  <si>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</si>
  <si>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</si>
  <si>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</si>
  <si>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</si>
  <si>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</si>
  <si>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</si>
  <si>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</si>
  <si>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</si>
  <si>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</si>
  <si>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</si>
  <si>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</si>
  <si>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</si>
  <si>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</si>
  <si>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</si>
  <si>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</si>
  <si>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</si>
  <si>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</si>
  <si>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</si>
  <si>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</si>
  <si>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</si>
  <si>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</si>
  <si>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</si>
  <si>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</si>
  <si>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</si>
  <si>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</si>
  <si>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</si>
  <si>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</si>
  <si>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</si>
  <si>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</si>
  <si>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</si>
  <si>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</si>
  <si>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</si>
  <si>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</si>
  <si>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</si>
  <si>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</si>
  <si>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</si>
  <si>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</si>
  <si>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</si>
  <si>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</si>
  <si>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</si>
  <si>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</si>
  <si>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</si>
  <si>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</si>
  <si>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</si>
  <si>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</si>
  <si>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</si>
  <si>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</si>
  <si>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</si>
  <si>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</si>
  <si>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</si>
  <si>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</si>
  <si>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</si>
  <si>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</si>
  <si>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</si>
  <si>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</si>
  <si>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</si>
  <si>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</si>
  <si>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</si>
  <si>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</si>
  <si>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</si>
  <si>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</si>
  <si>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</si>
  <si>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</si>
  <si>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</si>
  <si>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</si>
  <si>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</si>
  <si>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</si>
  <si>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</si>
  <si>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</si>
  <si>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</si>
  <si>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</si>
  <si>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</si>
  <si>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</si>
  <si>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</si>
  <si>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</si>
  <si>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</si>
  <si>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</si>
  <si>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</si>
  <si>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</si>
  <si>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</si>
  <si>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</si>
  <si>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</si>
  <si>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</si>
  <si>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</si>
  <si>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</si>
  <si>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</si>
  <si>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</si>
  <si>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</si>
  <si>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</si>
  <si>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</si>
  <si>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</si>
  <si>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</si>
  <si>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</si>
  <si>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</si>
  <si>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</si>
  <si>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</si>
  <si>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</si>
  <si>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</si>
  <si>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</si>
  <si>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</si>
  <si>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</si>
  <si>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</si>
  <si>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</si>
  <si>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</si>
  <si>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</si>
  <si>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</si>
  <si>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</si>
  <si>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</si>
  <si>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</si>
  <si>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</si>
  <si>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</si>
  <si>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</si>
  <si>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</si>
  <si>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</si>
  <si>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</si>
  <si>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</si>
  <si>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</si>
  <si>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</si>
  <si>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</si>
  <si>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</si>
  <si>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</si>
  <si>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</si>
  <si>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</si>
  <si>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</si>
  <si>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</si>
  <si>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</si>
  <si>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</si>
  <si>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</si>
  <si>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</si>
  <si>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</si>
  <si>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</si>
  <si>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</si>
  <si>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</si>
  <si>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</si>
  <si>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</si>
  <si>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</si>
  <si>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</si>
  <si>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</si>
  <si>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</si>
  <si>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</si>
  <si>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</si>
  <si>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</si>
  <si>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</si>
  <si>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</si>
  <si>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</si>
  <si>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</si>
  <si>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</si>
  <si>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</si>
  <si>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</si>
  <si>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</si>
  <si>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</si>
  <si>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</si>
  <si>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</si>
  <si>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</si>
  <si>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</si>
  <si>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</si>
  <si>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</si>
  <si>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</si>
  <si>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</si>
  <si>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</si>
  <si>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</si>
  <si>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</si>
  <si>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</si>
  <si>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</si>
  <si>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</si>
  <si>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</si>
  <si>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</si>
  <si>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</si>
  <si>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</si>
  <si>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</si>
  <si>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</si>
  <si>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</si>
  <si>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</si>
  <si>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</si>
  <si>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</si>
  <si>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</si>
  <si>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</si>
  <si>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</si>
  <si>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</si>
  <si>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</si>
  <si>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</si>
  <si>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</si>
  <si>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</si>
  <si>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</si>
  <si>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</si>
  <si>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</si>
  <si>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</si>
  <si>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</si>
  <si>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</si>
  <si>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</si>
  <si>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</si>
  <si>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</si>
  <si>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</si>
  <si>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</si>
  <si>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</si>
  <si>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</si>
  <si>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</si>
  <si>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</si>
  <si>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</si>
  <si>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</si>
  <si>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</si>
  <si>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</si>
  <si>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</si>
  <si>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</si>
  <si>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</si>
  <si>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</si>
  <si>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</si>
  <si>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</si>
  <si>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</si>
  <si>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</si>
  <si>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</si>
  <si>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</si>
  <si>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</si>
  <si>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</si>
  <si>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</si>
  <si>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</si>
  <si>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</si>
  <si>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</si>
  <si>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</si>
  <si>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</si>
  <si>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</si>
  <si>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</si>
  <si>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</si>
  <si>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</si>
  <si>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</si>
  <si>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</si>
  <si>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</si>
  <si>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</si>
  <si>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</si>
  <si>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</si>
  <si>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</si>
  <si>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</si>
  <si>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</si>
  <si>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</si>
  <si>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</si>
  <si>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</si>
  <si>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</si>
  <si>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</si>
  <si>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</si>
  <si>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</si>
  <si>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</si>
  <si>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</si>
  <si>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</si>
  <si>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</si>
  <si>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</si>
  <si>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</si>
  <si>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</si>
  <si>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</si>
  <si>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</si>
  <si>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</si>
  <si>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</si>
  <si>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</si>
  <si>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</si>
  <si>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</si>
  <si>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</si>
  <si>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</si>
  <si>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</si>
  <si>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</si>
  <si>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</si>
  <si>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</si>
  <si>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</si>
  <si>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</si>
  <si>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</si>
  <si>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</si>
  <si>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</si>
  <si>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</si>
  <si>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</si>
  <si>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</si>
  <si>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</si>
  <si>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</si>
  <si>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</si>
  <si>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</si>
  <si>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</si>
  <si>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</si>
  <si>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</si>
  <si>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</si>
  <si>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</si>
  <si>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</si>
  <si>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</si>
  <si>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</si>
  <si>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</si>
  <si>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</si>
  <si>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</si>
  <si>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</si>
  <si>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</si>
  <si>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</si>
  <si>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</si>
  <si>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</si>
  <si>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</si>
  <si>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</si>
  <si>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</si>
  <si>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</si>
  <si>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</si>
  <si>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</si>
  <si>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</si>
  <si>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</si>
  <si>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</si>
  <si>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</si>
  <si>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</si>
  <si>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</si>
  <si>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</si>
  <si>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</si>
  <si>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</si>
  <si>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</si>
  <si>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</si>
  <si>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</si>
  <si>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</si>
  <si>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</si>
  <si>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</si>
  <si>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</si>
  <si>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</si>
  <si>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</si>
  <si>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</si>
  <si>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</si>
  <si>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</si>
  <si>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</si>
  <si>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</si>
  <si>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</si>
  <si>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</si>
  <si>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</si>
  <si>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</si>
  <si>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</si>
  <si>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</si>
  <si>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</si>
  <si>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</si>
  <si>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</si>
  <si>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</si>
  <si>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</si>
  <si>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</si>
  <si>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</si>
  <si>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</si>
  <si>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</si>
  <si>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</si>
  <si>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</si>
  <si>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</si>
  <si>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</si>
  <si>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</si>
  <si>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</si>
  <si>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</si>
  <si>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</si>
  <si>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</si>
  <si>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</si>
  <si>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</si>
  <si>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</si>
  <si>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</si>
  <si>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</si>
  <si>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</si>
  <si>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</si>
  <si>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</si>
  <si>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</si>
  <si>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</si>
  <si>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</si>
  <si>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</si>
  <si>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</si>
  <si>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</si>
  <si>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</si>
  <si>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</si>
  <si>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</si>
  <si>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</si>
  <si>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</si>
  <si>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</si>
  <si>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</si>
  <si>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</si>
  <si>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</si>
  <si>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</si>
  <si>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</si>
  <si>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</si>
  <si>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</si>
  <si>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</si>
  <si>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</si>
  <si>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</si>
  <si>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</si>
  <si>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</si>
  <si>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</si>
  <si>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</si>
  <si>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</si>
  <si>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</si>
  <si>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</si>
  <si>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</si>
  <si>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</si>
  <si>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</si>
  <si>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</si>
  <si>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</si>
  <si>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</si>
  <si>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</si>
  <si>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</si>
  <si>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</si>
  <si>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</si>
  <si>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</si>
  <si>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</si>
  <si>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</si>
  <si>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</si>
  <si>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</si>
  <si>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</si>
  <si>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</si>
  <si>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</si>
  <si>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</si>
  <si>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</si>
  <si>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</si>
  <si>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</si>
  <si>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</si>
  <si>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</si>
  <si>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</si>
  <si>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</si>
  <si>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</si>
  <si>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</si>
  <si>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</si>
  <si>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</si>
  <si>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</si>
  <si>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</si>
  <si>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</si>
  <si>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</si>
  <si>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</si>
  <si>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</si>
  <si>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</si>
  <si>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</si>
  <si>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</si>
  <si>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</si>
  <si>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</si>
  <si>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</si>
  <si>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</si>
  <si>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</si>
  <si>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</si>
  <si>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</si>
  <si>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</si>
  <si>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</si>
  <si>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</si>
  <si>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</si>
  <si>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</si>
  <si>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</si>
  <si>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</si>
  <si>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</si>
  <si>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</si>
  <si>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</si>
  <si>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</si>
  <si>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</si>
  <si>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</si>
  <si>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</si>
  <si>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</si>
  <si>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</si>
  <si>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</si>
  <si>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</si>
  <si>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</si>
  <si>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</si>
  <si>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</si>
  <si>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</si>
  <si>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</si>
  <si>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</si>
  <si>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</si>
  <si>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</si>
  <si>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</si>
  <si>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</si>
  <si>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</si>
  <si>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</si>
  <si>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</si>
  <si>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</si>
  <si>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</si>
  <si>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</si>
  <si>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</si>
  <si>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</si>
  <si>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</si>
  <si>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</si>
  <si>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</si>
  <si>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</si>
  <si>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</si>
  <si>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</si>
  <si>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</si>
  <si>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</si>
  <si>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</si>
  <si>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</si>
  <si>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</si>
  <si>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</si>
  <si>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</si>
  <si>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</si>
  <si>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</si>
  <si>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</si>
  <si>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</si>
  <si>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</si>
  <si>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</si>
  <si>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</si>
  <si>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</si>
  <si>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</si>
  <si>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</si>
  <si>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</si>
  <si>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</si>
  <si>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</si>
  <si>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</si>
  <si>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</si>
  <si>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</si>
  <si>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</si>
  <si>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</si>
  <si>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</si>
  <si>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</si>
  <si>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</si>
  <si>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</si>
  <si>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</si>
  <si>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</si>
  <si>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</si>
  <si>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</si>
  <si>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</si>
  <si>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</si>
  <si>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</si>
  <si>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</si>
  <si>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</si>
  <si>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</si>
  <si>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</si>
  <si>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</si>
  <si>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</si>
  <si>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</si>
  <si>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</si>
  <si>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</si>
  <si>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</si>
  <si>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</si>
  <si>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</si>
  <si>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</si>
  <si>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</si>
  <si>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</si>
  <si>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</si>
  <si>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</si>
  <si>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</si>
  <si>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</si>
  <si>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</si>
  <si>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</si>
  <si>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</si>
  <si>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</si>
  <si>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</si>
  <si>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</si>
  <si>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</si>
  <si>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</si>
  <si>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</si>
  <si>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</si>
  <si>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</si>
  <si>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</si>
  <si>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</si>
  <si>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</si>
  <si>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</si>
  <si>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</si>
  <si>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</si>
  <si>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</si>
  <si>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</si>
  <si>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</si>
  <si>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</si>
  <si>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</si>
  <si>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</si>
  <si>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</si>
  <si>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</si>
  <si>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</si>
  <si>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</si>
  <si>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</si>
  <si>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</si>
  <si>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</si>
  <si>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</si>
  <si>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</si>
  <si>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</si>
  <si>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</si>
  <si>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</si>
  <si>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</si>
  <si>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</si>
  <si>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</si>
  <si>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</si>
  <si>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</si>
  <si>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</si>
  <si>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</si>
  <si>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</si>
  <si>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</si>
  <si>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</si>
  <si>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</si>
  <si>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</si>
  <si>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</si>
  <si>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</si>
  <si>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</si>
  <si>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</si>
  <si>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</si>
  <si>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</si>
  <si>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</si>
  <si>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</si>
  <si>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</si>
  <si>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</si>
  <si>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</si>
  <si>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</si>
  <si>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</si>
  <si>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</si>
  <si>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</si>
  <si>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</si>
  <si>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</si>
  <si>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</si>
  <si>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</si>
  <si>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</si>
  <si>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</si>
  <si>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</si>
  <si>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</si>
  <si>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</si>
  <si>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</si>
  <si>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</si>
  <si>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</si>
  <si>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</si>
  <si>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</si>
  <si>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</si>
  <si>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</si>
  <si>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</si>
  <si>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</si>
  <si>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</si>
  <si>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</si>
  <si>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</si>
  <si>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</si>
  <si>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</si>
  <si>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</si>
  <si>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</si>
  <si>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</si>
  <si>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</si>
  <si>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</si>
  <si>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</si>
  <si>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</si>
  <si>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</si>
  <si>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</si>
  <si>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</si>
  <si>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</si>
  <si>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</si>
  <si>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</si>
  <si>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</si>
  <si>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</si>
  <si>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</si>
  <si>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</si>
  <si>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</si>
  <si>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</si>
  <si>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</si>
  <si>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</si>
  <si>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</si>
  <si>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</si>
  <si>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</si>
  <si>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</si>
  <si>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</si>
  <si>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</si>
  <si>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</si>
  <si>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</si>
  <si>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</si>
  <si>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</si>
  <si>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</si>
  <si>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</si>
  <si>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</si>
  <si>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</si>
  <si>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</si>
  <si>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</si>
  <si>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</si>
  <si>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</si>
  <si>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</si>
  <si>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</si>
  <si>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</si>
  <si>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</si>
  <si>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</si>
  <si>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</si>
  <si>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</si>
  <si>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</si>
  <si>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</si>
  <si>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</si>
  <si>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</si>
  <si>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</si>
  <si>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</si>
  <si>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</si>
  <si>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</si>
  <si>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</si>
  <si>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</si>
  <si>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</si>
  <si>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</si>
  <si>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</si>
  <si>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</si>
  <si>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</si>
  <si>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</si>
  <si>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</si>
  <si>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</si>
  <si>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</si>
  <si>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</si>
  <si>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</si>
  <si>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</si>
  <si>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</si>
  <si>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</si>
  <si>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</si>
  <si>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</si>
  <si>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</si>
  <si>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</si>
  <si>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</si>
  <si>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</si>
  <si>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</si>
  <si>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</si>
  <si>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</si>
  <si>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</si>
  <si>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</si>
  <si>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</si>
  <si>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</si>
  <si>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</si>
  <si>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</si>
  <si>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</si>
  <si>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</si>
  <si>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</si>
  <si>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</si>
  <si>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</si>
  <si>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</si>
  <si>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</si>
  <si>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</si>
  <si>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</si>
  <si>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</si>
  <si>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</si>
  <si>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</si>
  <si>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</si>
  <si>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</si>
  <si>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</si>
  <si>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</si>
  <si>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</si>
  <si>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</si>
  <si>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</si>
  <si>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</si>
  <si>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</si>
  <si>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</si>
  <si>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</si>
  <si>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</si>
  <si>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</si>
  <si>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</si>
  <si>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</si>
  <si>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</si>
  <si>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</si>
  <si>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</si>
  <si>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</si>
  <si>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</si>
  <si>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</si>
  <si>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</si>
  <si>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</si>
  <si>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</si>
  <si>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</si>
  <si>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</si>
  <si>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</si>
  <si>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</si>
  <si>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</si>
  <si>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</si>
  <si>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</si>
  <si>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</si>
  <si>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</si>
  <si>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</si>
  <si>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</si>
  <si>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</si>
  <si>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</si>
  <si>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</si>
  <si>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</si>
  <si>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</si>
  <si>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</si>
  <si>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</si>
  <si>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</si>
  <si>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</si>
  <si>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</si>
  <si>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</si>
  <si>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</si>
  <si>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</si>
  <si>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</si>
  <si>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</si>
  <si>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</si>
  <si>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</si>
  <si>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</si>
  <si>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</si>
  <si>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</si>
  <si>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</si>
  <si>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</si>
  <si>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</si>
  <si>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</si>
  <si>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</si>
  <si>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</si>
  <si>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</si>
  <si>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</si>
  <si>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</si>
  <si>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</si>
  <si>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</si>
  <si>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</si>
  <si>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</si>
  <si>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</si>
  <si>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</si>
  <si>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</si>
  <si>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</si>
  <si>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</si>
  <si>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</si>
  <si>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</si>
  <si>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</si>
  <si>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</si>
  <si>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</si>
  <si>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</si>
  <si>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</si>
  <si>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</si>
  <si>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</si>
  <si>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</si>
  <si>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</si>
  <si>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</si>
  <si>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</si>
  <si>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</si>
  <si>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</si>
  <si>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</si>
  <si>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</si>
  <si>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</si>
  <si>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</si>
  <si>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</si>
  <si>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</si>
  <si>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</si>
  <si>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</si>
  <si>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</si>
  <si>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</si>
  <si>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</si>
  <si>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</si>
  <si>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</si>
  <si>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</si>
  <si>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</si>
  <si>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</si>
  <si>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</si>
  <si>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</si>
  <si>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</si>
  <si>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</si>
  <si>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</si>
  <si>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</si>
  <si>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</si>
  <si>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</si>
  <si>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</si>
  <si>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</si>
  <si>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</si>
  <si>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</si>
  <si>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</si>
  <si>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</si>
  <si>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</si>
  <si>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</si>
  <si>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</si>
  <si>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</si>
  <si>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</si>
  <si>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</si>
  <si>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</si>
  <si>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</si>
  <si>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</si>
  <si>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</si>
  <si>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</si>
  <si>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</si>
  <si>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</si>
  <si>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</si>
  <si>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</si>
  <si>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</si>
  <si>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</si>
  <si>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</si>
  <si>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</si>
  <si>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</si>
  <si>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</si>
  <si>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</si>
  <si>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</si>
  <si>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</si>
  <si>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</si>
  <si>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</si>
  <si>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</si>
  <si>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</si>
  <si>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</si>
  <si>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</si>
  <si>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</si>
  <si>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</si>
  <si>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</si>
  <si>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</si>
  <si>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</si>
  <si>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</si>
  <si>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</si>
  <si>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</si>
  <si>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</si>
  <si>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</si>
  <si>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</si>
  <si>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</si>
  <si>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</si>
  <si>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</si>
  <si>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</si>
  <si>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</si>
  <si>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</si>
  <si>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</si>
  <si>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</si>
  <si>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</si>
  <si>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</si>
  <si>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</si>
  <si>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</si>
  <si>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</si>
  <si>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</si>
  <si>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</si>
  <si>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</si>
  <si>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</si>
  <si>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</si>
  <si>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</si>
  <si>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</si>
  <si>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</si>
  <si>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</si>
  <si>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</si>
  <si>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</si>
  <si>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</si>
  <si>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</si>
  <si>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</si>
  <si>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</si>
  <si>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</si>
  <si>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</si>
  <si>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</si>
  <si>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</si>
  <si>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</si>
  <si>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</si>
  <si>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</si>
  <si>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</si>
  <si>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</si>
  <si>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</si>
  <si>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</si>
  <si>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</si>
  <si>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</si>
  <si>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</si>
  <si>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</si>
  <si>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</si>
  <si>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</si>
  <si>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</si>
  <si>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</si>
  <si>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</si>
  <si>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</si>
  <si>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</si>
  <si>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</si>
  <si>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</si>
  <si>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</si>
  <si>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</si>
  <si>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</si>
  <si>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</si>
  <si>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</si>
  <si>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</si>
  <si>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</si>
  <si>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</si>
  <si>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</si>
  <si>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</si>
  <si>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</si>
  <si>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</si>
  <si>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</si>
  <si>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</si>
  <si>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</si>
  <si>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</si>
  <si>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</si>
  <si>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</si>
  <si>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</si>
  <si>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</si>
  <si>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</si>
  <si>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</si>
  <si>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</si>
  <si>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</si>
  <si>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</si>
  <si>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</si>
  <si>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</si>
  <si>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</si>
  <si>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</si>
  <si>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</si>
  <si>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</si>
  <si>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</si>
  <si>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</si>
  <si>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</si>
  <si>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</si>
  <si>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</si>
  <si>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</si>
  <si>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</si>
  <si>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</si>
  <si>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</si>
  <si>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</si>
  <si>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</si>
  <si>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</si>
  <si>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</si>
  <si>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</si>
  <si>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</si>
  <si>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</si>
  <si>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</si>
  <si>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</si>
  <si>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</si>
  <si>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</si>
  <si>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</si>
  <si>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</si>
  <si>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</si>
  <si>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</si>
  <si>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</si>
  <si>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</si>
  <si>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</si>
  <si>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</si>
  <si>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</si>
  <si>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</si>
  <si>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</si>
  <si>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</si>
  <si>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</si>
  <si>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</si>
  <si>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</si>
  <si>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</si>
  <si>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</si>
  <si>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</si>
  <si>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</si>
  <si>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</si>
  <si>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</si>
  <si>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</si>
  <si>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</si>
  <si>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</si>
  <si>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</si>
  <si>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</si>
  <si>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</si>
  <si>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</si>
  <si>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</si>
  <si>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</si>
  <si>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</si>
  <si>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</si>
  <si>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</si>
  <si>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</si>
  <si>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</si>
  <si>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</si>
  <si>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</si>
  <si>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</si>
  <si>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</si>
  <si>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</si>
  <si>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</si>
  <si>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</si>
  <si>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</si>
  <si>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</si>
  <si>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</si>
  <si>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</si>
  <si>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</si>
  <si>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</si>
  <si>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</si>
  <si>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</si>
  <si>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</si>
  <si>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</si>
  <si>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</si>
  <si>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</si>
  <si>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</si>
  <si>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</si>
  <si>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</si>
  <si>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</si>
  <si>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</si>
  <si>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</si>
  <si>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</si>
  <si>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</si>
  <si>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</si>
  <si>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</si>
  <si>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</si>
  <si>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</si>
  <si>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</si>
  <si>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</si>
  <si>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</si>
  <si>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</si>
  <si>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</si>
  <si>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</si>
  <si>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</si>
  <si>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</si>
  <si>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</si>
  <si>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</si>
  <si>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</si>
  <si>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</si>
  <si>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</si>
  <si>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</si>
  <si>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</si>
  <si>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</si>
  <si>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</si>
  <si>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</si>
  <si>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</si>
  <si>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</si>
  <si>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</si>
  <si>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</si>
  <si>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</si>
  <si>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</si>
  <si>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</si>
  <si>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</si>
  <si>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</si>
  <si>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</si>
  <si>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</si>
  <si>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</si>
  <si>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</si>
  <si>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</si>
  <si>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</si>
  <si>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</si>
  <si>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</si>
  <si>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</si>
  <si>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</si>
  <si>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</si>
  <si>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</si>
  <si>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</si>
  <si>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</si>
  <si>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</si>
  <si>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</si>
  <si>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</si>
  <si>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</si>
  <si>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</si>
  <si>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</si>
  <si>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</si>
  <si>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</si>
  <si>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</si>
  <si>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</si>
  <si>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</si>
  <si>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</si>
  <si>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</si>
  <si>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</si>
  <si>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</si>
  <si>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</si>
  <si>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</si>
  <si>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</si>
  <si>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</si>
  <si>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</si>
  <si>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</si>
  <si>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</si>
  <si>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</si>
  <si>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</si>
  <si>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</si>
  <si>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</si>
  <si>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</si>
  <si>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</si>
  <si>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</si>
  <si>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</si>
  <si>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</si>
  <si>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</si>
  <si>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</si>
  <si>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</si>
  <si>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</si>
  <si>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</si>
  <si>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</si>
  <si>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</si>
  <si>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</si>
  <si>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</si>
  <si>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</si>
  <si>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</si>
  <si>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</si>
  <si>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</si>
  <si>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</si>
  <si>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</si>
  <si>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</si>
  <si>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</si>
  <si>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</si>
  <si>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</si>
  <si>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</si>
  <si>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</si>
  <si>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</si>
  <si>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</si>
  <si>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</si>
  <si>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</si>
  <si>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</si>
  <si>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</si>
  <si>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</si>
  <si>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</si>
  <si>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</si>
  <si>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</si>
  <si>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</si>
  <si>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</si>
  <si>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</si>
  <si>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</si>
  <si>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</si>
  <si>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</si>
  <si>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</si>
  <si>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</si>
  <si>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</si>
  <si>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</si>
  <si>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</si>
  <si>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</si>
  <si>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</si>
  <si>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</si>
  <si>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</si>
  <si>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</si>
  <si>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</si>
  <si>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</si>
  <si>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</si>
  <si>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</si>
  <si>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</si>
  <si>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</si>
  <si>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</si>
  <si>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</si>
  <si>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</si>
  <si>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</si>
  <si>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</si>
  <si>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</si>
  <si>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</si>
  <si>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</si>
  <si>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</si>
  <si>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</si>
  <si>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</si>
  <si>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</si>
  <si>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</si>
  <si>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</si>
  <si>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</si>
  <si>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</si>
  <si>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</si>
  <si>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</si>
  <si>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</si>
  <si>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</si>
  <si>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</si>
  <si>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</si>
  <si>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</si>
  <si>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</si>
  <si>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</si>
  <si>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</si>
  <si>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</si>
  <si>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</si>
  <si>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</si>
  <si>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</si>
  <si>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</si>
  <si>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</si>
  <si>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</si>
  <si>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</si>
  <si>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</si>
  <si>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</si>
  <si>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</si>
  <si>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</si>
  <si>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</si>
  <si>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</si>
  <si>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</si>
  <si>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</si>
  <si>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</si>
  <si>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</si>
  <si>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</si>
  <si>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</si>
  <si>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</si>
  <si>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</si>
  <si>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</si>
  <si>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</si>
  <si>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</si>
  <si>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</si>
  <si>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</si>
  <si>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</si>
  <si>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</si>
  <si>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</si>
  <si>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</si>
  <si>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</si>
  <si>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</si>
  <si>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</si>
  <si>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</si>
  <si>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</si>
  <si>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</si>
  <si>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</si>
  <si>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</si>
  <si>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</si>
  <si>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</si>
  <si>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</si>
  <si>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</si>
  <si>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</si>
  <si>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</si>
  <si>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</si>
  <si>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</si>
  <si>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</si>
  <si>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</si>
  <si>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</si>
  <si>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</si>
  <si>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</si>
  <si>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</si>
  <si>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</si>
  <si>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</si>
  <si>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</si>
  <si>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</si>
  <si>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</si>
  <si>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</si>
  <si>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</si>
  <si>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</si>
  <si>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</si>
  <si>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</si>
  <si>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</si>
  <si>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</si>
  <si>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</si>
  <si>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</si>
  <si>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</si>
  <si>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</si>
  <si>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</si>
  <si>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</si>
  <si>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</si>
  <si>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</si>
  <si>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</si>
  <si>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</si>
  <si>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</si>
  <si>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</si>
  <si>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</si>
  <si>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</si>
  <si>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</si>
  <si>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</si>
  <si>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</si>
  <si>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</si>
  <si>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</si>
  <si>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</si>
  <si>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</si>
  <si>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</si>
  <si>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</si>
  <si>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</si>
  <si>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</si>
  <si>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</si>
  <si>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</si>
  <si>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</si>
  <si>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</si>
  <si>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</si>
  <si>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</si>
  <si>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</si>
  <si>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</si>
  <si>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</si>
  <si>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</si>
  <si>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</si>
  <si>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</si>
  <si>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</si>
  <si>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</si>
  <si>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</si>
  <si>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</si>
  <si>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</si>
  <si>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</si>
  <si>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</si>
  <si>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</si>
  <si>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</si>
  <si>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</si>
  <si>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</si>
  <si>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</si>
  <si>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</si>
  <si>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</si>
  <si>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</si>
  <si>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</si>
  <si>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</si>
  <si>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</si>
  <si>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</si>
  <si>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</si>
  <si>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</si>
  <si>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</si>
  <si>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</si>
  <si>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</si>
  <si>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</si>
  <si>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</si>
  <si>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</si>
  <si>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</si>
  <si>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</si>
  <si>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</si>
  <si>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</si>
  <si>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</si>
  <si>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</si>
  <si>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</si>
  <si>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</si>
  <si>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</si>
  <si>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</si>
  <si>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</si>
  <si>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</si>
  <si>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</si>
  <si>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</si>
  <si>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</si>
  <si>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</si>
  <si>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</si>
  <si>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</si>
  <si>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</si>
  <si>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</si>
  <si>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</si>
  <si>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</si>
  <si>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</si>
  <si>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</si>
  <si>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</si>
  <si>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</si>
  <si>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</si>
  <si>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</si>
  <si>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</si>
  <si>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</si>
  <si>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</si>
  <si>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</si>
  <si>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</si>
  <si>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</si>
  <si>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</si>
  <si>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</si>
  <si>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</si>
  <si>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</si>
  <si>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</si>
  <si>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</si>
  <si>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</si>
  <si>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</si>
  <si>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</si>
  <si>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</si>
  <si>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</si>
  <si>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</si>
  <si>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</si>
  <si>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</si>
  <si>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</si>
  <si>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</si>
  <si>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</si>
  <si>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</si>
  <si>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</si>
  <si>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</si>
  <si>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</si>
  <si>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</si>
  <si>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</si>
  <si>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</si>
  <si>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</si>
  <si>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</si>
  <si>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</si>
  <si>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</si>
  <si>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</si>
  <si>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</si>
  <si>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</si>
  <si>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</si>
  <si>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</si>
  <si>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</si>
  <si>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</si>
  <si>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</si>
  <si>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</si>
  <si>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</si>
  <si>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</si>
  <si>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</si>
  <si>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</si>
  <si>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</si>
  <si>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</si>
  <si>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</si>
  <si>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</si>
  <si>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</si>
  <si>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</si>
  <si>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</si>
  <si>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</si>
  <si>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</si>
  <si>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</si>
  <si>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</si>
  <si>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</si>
  <si>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</si>
  <si>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</si>
  <si>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</si>
  <si>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</si>
  <si>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</si>
  <si>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</si>
  <si>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</si>
  <si>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</si>
  <si>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</si>
  <si>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</si>
  <si>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</si>
  <si>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</si>
  <si>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</si>
  <si>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</si>
  <si>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</si>
  <si>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</si>
  <si>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</si>
  <si>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</si>
  <si>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</si>
  <si>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</si>
  <si>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</si>
  <si>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</si>
  <si>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</si>
  <si>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</si>
  <si>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</si>
  <si>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</si>
  <si>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</si>
  <si>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</si>
  <si>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</si>
  <si>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</si>
  <si>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</si>
  <si>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</si>
  <si>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</si>
  <si>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</si>
  <si>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</si>
  <si>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</si>
  <si>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</si>
  <si>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</si>
  <si>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</si>
  <si>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</si>
  <si>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</si>
  <si>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</si>
  <si>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</si>
  <si>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</si>
  <si>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</si>
  <si>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</si>
  <si>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</si>
  <si>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</si>
  <si>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</si>
  <si>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</si>
  <si>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</si>
  <si>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</si>
  <si>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</si>
  <si>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</si>
  <si>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</si>
  <si>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</si>
  <si>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</si>
  <si>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</si>
  <si>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</si>
  <si>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</si>
  <si>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</si>
  <si>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</si>
  <si>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</si>
  <si>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</si>
  <si>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</si>
  <si>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</si>
  <si>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</si>
  <si>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</si>
  <si>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</si>
  <si>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</si>
  <si>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</si>
  <si>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</si>
  <si>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</si>
  <si>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</si>
  <si>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</si>
  <si>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</si>
  <si>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</si>
  <si>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</si>
  <si>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</si>
  <si>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</si>
  <si>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</si>
  <si>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</si>
  <si>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</si>
  <si>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</si>
  <si>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</si>
  <si>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</si>
  <si>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</si>
  <si>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</si>
  <si>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</si>
  <si>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</si>
  <si>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</si>
  <si>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</si>
  <si>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</si>
  <si>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</si>
  <si>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</si>
  <si>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</si>
  <si>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</si>
  <si>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</si>
  <si>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</si>
  <si>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</si>
  <si>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</si>
  <si>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</si>
  <si>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</si>
  <si>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</si>
  <si>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</si>
  <si>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</si>
  <si>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</si>
  <si>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</si>
  <si>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</si>
  <si>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</si>
  <si>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</si>
  <si>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</si>
  <si>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</si>
  <si>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</si>
  <si>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</si>
  <si>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</si>
  <si>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</si>
  <si>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</si>
  <si>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</si>
  <si>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</si>
  <si>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</si>
  <si>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</si>
  <si>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</si>
  <si>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</si>
  <si>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</si>
  <si>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</si>
  <si>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</si>
  <si>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</si>
  <si>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</si>
  <si>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</si>
  <si>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</si>
  <si>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</si>
  <si>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</si>
  <si>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</si>
  <si>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</si>
  <si>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</si>
  <si>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</si>
  <si>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</si>
  <si>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</si>
  <si>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</si>
  <si>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</si>
  <si>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</si>
  <si>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</si>
  <si>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</si>
  <si>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</si>
  <si>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</si>
  <si>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</si>
  <si>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</si>
  <si>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</si>
  <si>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</si>
  <si>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</si>
  <si>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</si>
  <si>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</si>
  <si>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</si>
  <si>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</si>
  <si>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</si>
  <si>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</si>
  <si>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</si>
  <si>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</si>
  <si>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</si>
  <si>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</si>
  <si>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</si>
  <si>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</si>
  <si>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</si>
  <si>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</si>
  <si>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</si>
  <si>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</si>
  <si>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</si>
  <si>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</si>
  <si>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</si>
  <si>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</si>
  <si>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</si>
  <si>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</si>
  <si>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</si>
  <si>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</si>
  <si>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</si>
  <si>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</si>
  <si>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</si>
  <si>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</si>
  <si>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</si>
  <si>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</si>
  <si>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</si>
  <si>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</si>
  <si>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</si>
  <si>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</si>
  <si>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</si>
  <si>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</si>
  <si>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</si>
  <si>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</si>
  <si>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</si>
  <si>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</si>
  <si>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</si>
  <si>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</si>
  <si>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</si>
  <si>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</si>
  <si>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</si>
  <si>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</si>
  <si>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</si>
  <si>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</si>
  <si>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</si>
  <si>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</si>
  <si>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</si>
  <si>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</si>
  <si>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</si>
  <si>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</si>
  <si>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</si>
  <si>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</si>
  <si>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</si>
  <si>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</si>
  <si>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</si>
  <si>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</si>
  <si>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</si>
  <si>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</si>
  <si>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</si>
  <si>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</si>
  <si>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</si>
  <si>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</si>
  <si>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</si>
  <si>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</si>
  <si>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</si>
  <si>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</si>
  <si>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</si>
  <si>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</si>
  <si>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</si>
  <si>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</si>
  <si>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</si>
  <si>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</si>
  <si>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</si>
  <si>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</si>
  <si>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</si>
  <si>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</si>
  <si>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</si>
  <si>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</si>
  <si>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</si>
  <si>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</si>
  <si>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</si>
  <si>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</si>
  <si>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</si>
  <si>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</si>
  <si>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</si>
  <si>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</si>
  <si>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</si>
  <si>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</si>
  <si>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</si>
  <si>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</si>
  <si>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</si>
  <si>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</si>
  <si>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</si>
  <si>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</si>
  <si>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</si>
  <si>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</si>
  <si>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</si>
  <si>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</si>
  <si>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</si>
  <si>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</si>
  <si>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</si>
  <si>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</si>
  <si>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</si>
  <si>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</si>
  <si>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</si>
  <si>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</si>
  <si>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</si>
  <si>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</si>
  <si>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</si>
  <si>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</si>
  <si>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</si>
  <si>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</si>
  <si>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</si>
  <si>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</si>
  <si>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</si>
  <si>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</si>
  <si>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</si>
  <si>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</si>
  <si>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</si>
  <si>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</si>
  <si>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</si>
  <si>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</si>
  <si>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</si>
  <si>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</si>
  <si>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</si>
  <si>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</si>
  <si>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</si>
  <si>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</si>
  <si>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</si>
  <si>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</si>
  <si>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</si>
  <si>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</si>
  <si>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</si>
  <si>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</si>
  <si>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</si>
  <si>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</si>
  <si>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</si>
  <si>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</si>
  <si>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</si>
  <si>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</si>
  <si>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</si>
  <si>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</si>
  <si>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</si>
  <si>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</si>
  <si>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</si>
  <si>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</si>
  <si>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</si>
  <si>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</si>
  <si>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</si>
  <si>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</si>
  <si>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</si>
  <si>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</si>
  <si>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</si>
  <si>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</si>
  <si>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</si>
  <si>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</si>
  <si>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</si>
  <si>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</si>
  <si>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</si>
  <si>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</si>
  <si>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</si>
  <si>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</si>
  <si>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</si>
  <si>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</si>
  <si>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</si>
  <si>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</si>
  <si>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</si>
  <si>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</si>
  <si>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</si>
  <si>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</si>
  <si>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</si>
  <si>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</si>
  <si>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</si>
  <si>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</si>
  <si>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</si>
  <si>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</si>
  <si>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</si>
  <si>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</si>
  <si>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</si>
  <si>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</si>
  <si>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</si>
  <si>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</si>
  <si>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</si>
  <si>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</si>
  <si>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</si>
  <si>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</si>
  <si>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</si>
  <si>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</si>
  <si>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</si>
  <si>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</si>
  <si>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</si>
  <si>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</si>
  <si>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</si>
  <si>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</si>
  <si>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</si>
  <si>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</si>
  <si>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</si>
  <si>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</si>
  <si>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</si>
  <si>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</si>
  <si>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</si>
  <si>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</si>
  <si>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</si>
  <si>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</si>
  <si>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</si>
  <si>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</si>
  <si>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</si>
  <si>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</si>
  <si>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</si>
  <si>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</si>
  <si>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</si>
  <si>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</si>
  <si>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</si>
  <si>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</si>
  <si>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</si>
  <si>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</si>
  <si>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</si>
  <si>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</si>
  <si>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</si>
  <si>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</si>
  <si>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</si>
  <si>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</si>
  <si>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</si>
  <si>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</si>
  <si>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</si>
  <si>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</si>
  <si>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</si>
  <si>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</si>
  <si>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</si>
  <si>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</si>
  <si>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</si>
  <si>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</si>
  <si>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</si>
  <si>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</si>
  <si>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</si>
  <si>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</si>
  <si>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</si>
  <si>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</si>
  <si>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</si>
  <si>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</si>
  <si>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</si>
  <si>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</si>
  <si>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</si>
  <si>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</si>
  <si>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</si>
  <si>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</si>
  <si>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</si>
  <si>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</si>
  <si>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</si>
  <si>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</si>
  <si>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</si>
  <si>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</si>
  <si>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</si>
  <si>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</si>
  <si>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</si>
  <si>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</si>
  <si>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</si>
  <si>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</si>
  <si>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</si>
  <si>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</si>
  <si>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</si>
  <si>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</si>
  <si>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</si>
  <si>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</si>
  <si>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</si>
  <si>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</si>
  <si>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</si>
  <si>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</si>
  <si>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</si>
  <si>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</si>
  <si>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</si>
  <si>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</si>
  <si>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</si>
  <si>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</si>
  <si>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</si>
  <si>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</si>
  <si>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</si>
  <si>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</si>
  <si>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</si>
  <si>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</si>
  <si>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</si>
  <si>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</si>
  <si>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</si>
  <si>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</si>
  <si>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</si>
  <si>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</si>
  <si>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</si>
  <si>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</si>
  <si>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</si>
  <si>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</si>
  <si>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</si>
  <si>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</si>
  <si>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</si>
  <si>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</si>
  <si>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</si>
  <si>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</si>
  <si>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</si>
  <si>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</si>
  <si>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</si>
  <si>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</si>
  <si>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</si>
  <si>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</si>
  <si>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</si>
  <si>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</si>
  <si>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</si>
  <si>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</si>
  <si>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</si>
  <si>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</si>
  <si>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</si>
  <si>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</si>
  <si>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</si>
  <si>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</si>
  <si>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</si>
  <si>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</si>
  <si>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</si>
  <si>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</si>
  <si>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</si>
  <si>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</si>
  <si>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</si>
  <si>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</si>
  <si>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</si>
  <si>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</si>
  <si>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</si>
  <si>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</si>
  <si>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</si>
  <si>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</si>
  <si>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</si>
  <si>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</si>
  <si>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</si>
  <si>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</si>
  <si>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</si>
  <si>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</si>
  <si>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</si>
  <si>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</si>
  <si>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</si>
  <si>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</si>
  <si>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</si>
  <si>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</si>
  <si>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</si>
  <si>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</si>
  <si>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</si>
  <si>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</si>
  <si>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</si>
  <si>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</si>
  <si>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</si>
  <si>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</si>
  <si>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</si>
  <si>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</si>
  <si>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</si>
  <si>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</si>
  <si>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</si>
  <si>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</si>
  <si>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</si>
  <si>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</si>
  <si>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</si>
  <si>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</si>
  <si>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</si>
  <si>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</si>
  <si>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</si>
  <si>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</si>
  <si>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</si>
  <si>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</si>
  <si>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</si>
  <si>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</si>
  <si>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</si>
  <si>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</si>
  <si>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</si>
  <si>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</si>
  <si>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</si>
  <si>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</si>
  <si>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</si>
  <si>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</si>
  <si>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</si>
  <si>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</si>
  <si>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</si>
  <si>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</si>
  <si>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</si>
  <si>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</si>
  <si>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</si>
  <si>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</si>
  <si>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</si>
  <si>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</si>
  <si>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</si>
  <si>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</si>
  <si>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</si>
  <si>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</si>
  <si>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</si>
  <si>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</si>
  <si>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</si>
  <si>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</si>
  <si>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</si>
  <si>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</si>
  <si>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</si>
  <si>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</si>
  <si>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</si>
  <si>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</si>
  <si>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</si>
  <si>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</si>
  <si>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</si>
  <si>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</si>
  <si>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</si>
  <si>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</si>
  <si>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</si>
  <si>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</si>
  <si>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</si>
  <si>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</si>
  <si>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</si>
  <si>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</si>
  <si>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</si>
  <si>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</si>
  <si>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</si>
  <si>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</si>
  <si>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</si>
  <si>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</si>
  <si>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</si>
  <si>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</si>
  <si>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</si>
  <si>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</si>
  <si>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</si>
  <si>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</si>
  <si>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</si>
  <si>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</si>
  <si>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</si>
  <si>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</si>
  <si>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</si>
  <si>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</si>
  <si>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</si>
  <si>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</si>
  <si>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</si>
  <si>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</si>
  <si>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</si>
  <si>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</si>
  <si>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</si>
  <si>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</si>
  <si>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</si>
  <si>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</si>
  <si>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</si>
  <si>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</si>
  <si>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</si>
  <si>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</si>
  <si>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</si>
  <si>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</si>
  <si>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</si>
  <si>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</si>
  <si>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</si>
  <si>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</si>
  <si>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</si>
  <si>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</si>
  <si>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</si>
  <si>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</si>
  <si>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</si>
  <si>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</si>
  <si>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</si>
  <si>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</si>
  <si>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</si>
  <si>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</si>
  <si>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</si>
  <si>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</si>
  <si>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</si>
  <si>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</si>
  <si>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</si>
  <si>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</si>
  <si>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</si>
  <si>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</si>
  <si>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</si>
  <si>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</si>
  <si>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</si>
  <si>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</si>
  <si>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</si>
  <si>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</si>
  <si>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</si>
  <si>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</si>
  <si>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</si>
  <si>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</si>
  <si>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</si>
  <si>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</si>
  <si>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</si>
  <si>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</si>
  <si>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</si>
  <si>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</si>
  <si>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</si>
  <si>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</si>
  <si>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</si>
  <si>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</si>
  <si>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</si>
  <si>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</si>
  <si>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</si>
  <si>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</si>
  <si>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</si>
  <si>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</si>
  <si>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</si>
  <si>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</si>
  <si>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</si>
  <si>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</si>
  <si>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</si>
  <si>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</si>
  <si>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</si>
  <si>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</si>
  <si>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</si>
  <si>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</si>
  <si>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</si>
  <si>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</si>
  <si>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</si>
  <si>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</si>
  <si>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</si>
  <si>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</si>
  <si>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</si>
  <si>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</si>
  <si>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</si>
  <si>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</si>
  <si>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</si>
  <si>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</si>
  <si>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</si>
  <si>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</si>
  <si>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</si>
  <si>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</si>
  <si>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</si>
  <si>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</si>
  <si>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</si>
  <si>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</si>
  <si>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</si>
  <si>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</si>
  <si>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</si>
  <si>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</si>
  <si>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</si>
  <si>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</si>
  <si>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</si>
  <si>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</si>
  <si>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</si>
  <si>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</si>
  <si>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</si>
  <si>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</si>
  <si>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</si>
  <si>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</si>
  <si>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</si>
  <si>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</si>
  <si>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</si>
  <si>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</si>
  <si>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</si>
  <si>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</si>
  <si>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</si>
  <si>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</si>
  <si>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</si>
  <si>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</si>
  <si>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</si>
  <si>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</si>
  <si>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</si>
  <si>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</si>
  <si>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</si>
  <si>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</si>
  <si>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</si>
  <si>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</si>
  <si>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</si>
  <si>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</si>
  <si>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</si>
  <si>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</si>
  <si>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</si>
  <si>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</si>
  <si>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</si>
  <si>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</si>
  <si>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</si>
  <si>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</si>
  <si>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</si>
  <si>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</si>
  <si>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</si>
  <si>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</si>
  <si>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</si>
  <si>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</si>
  <si>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</si>
  <si>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</si>
  <si>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</si>
  <si>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</si>
  <si>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</si>
  <si>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</si>
  <si>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</si>
  <si>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</si>
  <si>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</si>
  <si>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</si>
  <si>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</si>
  <si>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</si>
  <si>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</si>
  <si>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</si>
  <si>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</si>
  <si>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</si>
  <si>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</si>
  <si>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</si>
  <si>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</si>
  <si>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</si>
  <si>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</si>
  <si>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</si>
  <si>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</si>
  <si>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</si>
  <si>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</si>
  <si>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</si>
  <si>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</si>
  <si>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</si>
  <si>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</si>
  <si>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</si>
  <si>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</si>
  <si>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</si>
  <si>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</si>
  <si>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</si>
  <si>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</si>
  <si>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</si>
  <si>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</si>
  <si>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</si>
  <si>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</si>
  <si>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</si>
  <si>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</si>
  <si>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</si>
  <si>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</si>
  <si>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</si>
  <si>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</si>
  <si>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</si>
  <si>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</si>
  <si>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</si>
  <si>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</si>
  <si>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</si>
  <si>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</si>
  <si>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</si>
  <si>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</si>
  <si>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</si>
  <si>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</si>
  <si>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</si>
  <si>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</si>
  <si>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</si>
  <si>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</si>
  <si>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</si>
  <si>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</si>
  <si>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</si>
  <si>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</si>
  <si>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</si>
  <si>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</si>
  <si>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</si>
  <si>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</si>
  <si>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</si>
  <si>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</si>
  <si>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</si>
  <si>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</si>
  <si>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</si>
  <si>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</si>
  <si>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</si>
  <si>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</si>
  <si>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</si>
  <si>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</si>
  <si>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</si>
  <si>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</si>
  <si>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</si>
  <si>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</si>
  <si>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</si>
  <si>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</si>
  <si>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</si>
  <si>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</si>
  <si>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</si>
  <si>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</si>
  <si>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</si>
  <si>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</si>
  <si>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</si>
  <si>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</si>
  <si>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</si>
  <si>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</si>
  <si>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</si>
  <si>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</si>
  <si>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</si>
  <si>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</si>
  <si>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</si>
  <si>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</si>
  <si>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</si>
  <si>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</si>
  <si>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</si>
  <si>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</si>
  <si>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</si>
  <si>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</si>
  <si>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</si>
  <si>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</si>
  <si>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</si>
  <si>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</si>
  <si>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</si>
  <si>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</si>
  <si>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</si>
  <si>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</si>
  <si>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</si>
  <si>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</si>
  <si>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</si>
  <si>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</si>
  <si>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</si>
  <si>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</si>
  <si>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</si>
  <si>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</si>
  <si>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</si>
  <si>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</si>
  <si>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</si>
  <si>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</si>
  <si>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</si>
  <si>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</si>
  <si>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</si>
  <si>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</si>
  <si>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</si>
  <si>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</si>
  <si>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</si>
  <si>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</si>
  <si>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</si>
  <si>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</si>
  <si>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</si>
  <si>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</si>
  <si>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</si>
  <si>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</si>
  <si>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</si>
  <si>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</si>
  <si>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</si>
  <si>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</si>
  <si>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</si>
  <si>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</si>
  <si>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</si>
  <si>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</si>
  <si>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</si>
  <si>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</si>
  <si>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</si>
  <si>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</si>
  <si>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</si>
  <si>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</si>
  <si>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</si>
  <si>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</si>
  <si>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</si>
  <si>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</si>
  <si>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</si>
  <si>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</si>
  <si>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</si>
  <si>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</si>
  <si>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</si>
  <si>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</si>
  <si>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</si>
  <si>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</si>
  <si>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</si>
  <si>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</si>
  <si>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</si>
  <si>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</si>
  <si>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</si>
  <si>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</si>
  <si>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</si>
  <si>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</si>
  <si>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</si>
  <si>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</si>
  <si>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</si>
  <si>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</si>
  <si>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</si>
  <si>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</si>
  <si>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</si>
  <si>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</si>
  <si>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</si>
  <si>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</si>
  <si>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</si>
  <si>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</si>
  <si>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</si>
  <si>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</si>
  <si>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</si>
  <si>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</si>
  <si>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</si>
  <si>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</si>
  <si>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</si>
  <si>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</si>
  <si>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</si>
  <si>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</si>
  <si>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</si>
  <si>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</si>
  <si>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</si>
  <si>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</si>
  <si>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</si>
  <si>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</si>
  <si>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</si>
  <si>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</si>
  <si>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</si>
  <si>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</si>
  <si>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</si>
  <si>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</si>
  <si>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</si>
  <si>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</si>
  <si>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</si>
  <si>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</si>
  <si>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</si>
  <si>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</si>
  <si>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</si>
  <si>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</si>
  <si>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</si>
  <si>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</si>
  <si>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</si>
  <si>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</si>
  <si>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</si>
  <si>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</si>
  <si>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</si>
  <si>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</si>
  <si>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</si>
  <si>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</si>
  <si>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</si>
  <si>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</si>
  <si>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</si>
  <si>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</si>
  <si>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</si>
  <si>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</si>
  <si>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</si>
  <si>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</si>
  <si>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</si>
  <si>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</si>
  <si>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</si>
  <si>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</si>
  <si>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</si>
  <si>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</si>
  <si>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</si>
  <si>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</si>
  <si>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</si>
  <si>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</si>
  <si>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</si>
  <si>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</si>
  <si>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</si>
  <si>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</si>
  <si>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</si>
  <si>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</si>
  <si>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</si>
  <si>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</si>
  <si>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</si>
  <si>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</si>
  <si>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</si>
  <si>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</si>
  <si>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</si>
  <si>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</si>
  <si>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</si>
  <si>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</si>
  <si>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</si>
  <si>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</si>
  <si>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</si>
  <si>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</si>
  <si>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</si>
  <si>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</si>
  <si>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</si>
  <si>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</si>
  <si>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</si>
  <si>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</si>
  <si>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</si>
  <si>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</si>
  <si>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</si>
  <si>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</si>
  <si>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</si>
  <si>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</si>
  <si>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</si>
  <si>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</si>
  <si>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</si>
  <si>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</si>
  <si>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</si>
  <si>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</si>
  <si>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</si>
  <si>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</si>
  <si>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</si>
  <si>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</si>
  <si>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</si>
  <si>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</si>
  <si>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</si>
  <si>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</si>
  <si>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</si>
  <si>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</si>
  <si>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</si>
  <si>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</si>
  <si>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</si>
  <si>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</si>
  <si>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</si>
  <si>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</si>
  <si>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</si>
  <si>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</si>
  <si>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</si>
  <si>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</si>
  <si>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</si>
  <si>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</si>
  <si>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</si>
  <si>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</si>
  <si>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</si>
  <si>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</si>
  <si>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</si>
  <si>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</si>
  <si>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</si>
  <si>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</si>
  <si>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</si>
  <si>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</si>
  <si>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</si>
  <si>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</si>
  <si>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</si>
  <si>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</si>
  <si>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</si>
  <si>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</si>
  <si>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</si>
  <si>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</si>
  <si>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</si>
  <si>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</si>
  <si>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</si>
  <si>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</si>
  <si>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</si>
  <si>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</si>
  <si>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</si>
  <si>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</si>
  <si>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</si>
  <si>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</si>
  <si>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</si>
  <si>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</si>
  <si>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</si>
  <si>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</si>
  <si>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</si>
  <si>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</si>
  <si>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</si>
  <si>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</si>
  <si>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</si>
  <si>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</si>
  <si>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</si>
  <si>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</si>
  <si>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</si>
  <si>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</si>
  <si>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</si>
  <si>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</si>
  <si>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</si>
  <si>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</si>
  <si>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</si>
  <si>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</si>
  <si>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</si>
  <si>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</si>
  <si>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</si>
  <si>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</si>
  <si>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</si>
  <si>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</si>
  <si>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</si>
  <si>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</si>
  <si>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</si>
  <si>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</si>
  <si>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</si>
  <si>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</si>
  <si>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</si>
  <si>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</si>
  <si>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</si>
  <si>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</si>
  <si>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</si>
  <si>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</si>
  <si>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</si>
  <si>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</si>
  <si>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</si>
  <si>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</si>
  <si>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</si>
  <si>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</si>
  <si>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</si>
  <si>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</si>
  <si>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</si>
  <si>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</si>
  <si>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</si>
  <si>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</si>
  <si>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</si>
  <si>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</si>
  <si>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</si>
  <si>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</si>
  <si>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</si>
  <si>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</si>
  <si>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</si>
  <si>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</si>
  <si>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</si>
  <si>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</si>
  <si>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</si>
  <si>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</si>
  <si>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</si>
  <si>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</si>
  <si>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</si>
  <si>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</si>
  <si>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</si>
  <si>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</si>
  <si>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</si>
  <si>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</si>
  <si>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</si>
  <si>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</si>
  <si>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</si>
  <si>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</si>
  <si>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</si>
  <si>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</si>
  <si>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</si>
  <si>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</si>
  <si>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</si>
  <si>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</si>
  <si>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</si>
  <si>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</si>
  <si>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</si>
  <si>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</si>
  <si>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</si>
  <si>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</si>
  <si>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</si>
  <si>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</si>
  <si>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</si>
  <si>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</si>
  <si>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</si>
  <si>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</si>
  <si>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</si>
  <si>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</si>
  <si>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</si>
  <si>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</si>
  <si>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</si>
  <si>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</si>
  <si>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</si>
  <si>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</si>
  <si>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</si>
  <si>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</si>
  <si>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</si>
  <si>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</si>
  <si>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</si>
  <si>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</si>
  <si>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</si>
  <si>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</si>
  <si>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</si>
  <si>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</si>
  <si>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</si>
  <si>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</si>
  <si>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</si>
  <si>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</si>
  <si>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</si>
  <si>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</si>
  <si>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</si>
  <si>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</si>
  <si>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</si>
  <si>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</si>
  <si>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</si>
  <si>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</si>
  <si>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</si>
  <si>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</si>
  <si>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</si>
  <si>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</si>
  <si>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</si>
  <si>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</si>
  <si>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</si>
  <si>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</si>
  <si>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</si>
  <si>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</si>
  <si>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</si>
  <si>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</si>
  <si>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</si>
  <si>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</si>
  <si>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</si>
  <si>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</si>
  <si>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</si>
  <si>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</si>
  <si>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</si>
  <si>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</si>
  <si>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</si>
  <si>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</si>
  <si>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</si>
  <si>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</si>
  <si>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</si>
  <si>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</si>
  <si>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</si>
  <si>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</si>
  <si>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</si>
  <si>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</si>
  <si>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</si>
  <si>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</si>
  <si>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</si>
  <si>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</si>
  <si>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</si>
  <si>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</si>
  <si>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</si>
  <si>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</si>
  <si>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</si>
  <si>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</si>
  <si>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</si>
  <si>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</si>
  <si>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</si>
  <si>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</si>
  <si>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</si>
  <si>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</si>
  <si>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</si>
  <si>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</si>
  <si>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</si>
  <si>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</si>
  <si>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</si>
  <si>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</si>
  <si>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</si>
  <si>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</si>
  <si>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</si>
  <si>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</si>
  <si>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</si>
  <si>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</si>
  <si>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</si>
  <si>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</si>
  <si>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</si>
  <si>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</si>
  <si>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</si>
  <si>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</si>
  <si>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</si>
  <si>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</si>
  <si>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</si>
  <si>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</si>
  <si>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</si>
  <si>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</si>
  <si>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</si>
  <si>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</si>
  <si>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</si>
  <si>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</si>
  <si>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</si>
  <si>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</si>
  <si>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</si>
  <si>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</si>
  <si>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</si>
  <si>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</si>
  <si>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</si>
  <si>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</si>
  <si>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</si>
  <si>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</si>
  <si>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</si>
  <si>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</si>
  <si>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</si>
  <si>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</si>
  <si>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</si>
  <si>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</si>
  <si>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</si>
  <si>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</si>
  <si>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</si>
  <si>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</si>
  <si>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</si>
  <si>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</si>
  <si>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</si>
  <si>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</si>
  <si>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</si>
  <si>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</si>
  <si>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</si>
  <si>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</si>
  <si>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</si>
  <si>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</si>
  <si>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</si>
  <si>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</si>
  <si>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</si>
  <si>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</si>
  <si>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</si>
  <si>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</si>
  <si>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</si>
  <si>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</si>
  <si>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</si>
  <si>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</si>
  <si>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</si>
  <si>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</si>
  <si>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</si>
  <si>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</si>
  <si>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</si>
  <si>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</si>
  <si>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</si>
  <si>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</si>
  <si>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</si>
  <si>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</si>
  <si>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</si>
  <si>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</si>
  <si>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</si>
  <si>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</si>
  <si>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</si>
  <si>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</si>
  <si>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</si>
  <si>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</si>
  <si>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</si>
  <si>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</si>
  <si>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</si>
  <si>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</si>
  <si>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</si>
  <si>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</si>
  <si>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</si>
  <si>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</si>
  <si>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</si>
  <si>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</si>
  <si>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</si>
  <si>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</si>
  <si>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</si>
  <si>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</si>
  <si>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</si>
  <si>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</si>
  <si>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</si>
  <si>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</si>
  <si>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</si>
  <si>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</si>
  <si>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</si>
  <si>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</si>
  <si>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</si>
  <si>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</si>
  <si>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</si>
  <si>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</si>
  <si>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</si>
  <si>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</si>
  <si>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</si>
  <si>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</si>
  <si>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</si>
  <si>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</si>
  <si>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</si>
  <si>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</si>
  <si>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</si>
  <si>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</si>
  <si>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</si>
  <si>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</si>
  <si>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</si>
  <si>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</si>
  <si>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</si>
  <si>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</si>
  <si>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</si>
  <si>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</si>
  <si>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</si>
  <si>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</si>
  <si>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</si>
  <si>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</si>
  <si>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</si>
  <si>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</si>
  <si>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</si>
  <si>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</si>
  <si>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</si>
  <si>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</si>
  <si>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</si>
  <si>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</si>
  <si>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</si>
  <si>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</si>
  <si>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</si>
  <si>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</si>
  <si>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</si>
  <si>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</si>
  <si>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</si>
  <si>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</si>
  <si>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</si>
  <si>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</si>
  <si>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</si>
  <si>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</si>
  <si>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</si>
  <si>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</si>
  <si>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</si>
  <si>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</si>
  <si>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</si>
  <si>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</si>
  <si>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</si>
  <si>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</si>
  <si>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</si>
  <si>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</si>
  <si>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</si>
  <si>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</si>
  <si>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</si>
  <si>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</si>
  <si>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</si>
  <si>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</si>
  <si>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</si>
  <si>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</si>
  <si>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</si>
  <si>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</si>
  <si>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</si>
  <si>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</si>
  <si>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</si>
  <si>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</si>
  <si>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</si>
  <si>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</si>
  <si>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</si>
  <si>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</si>
  <si>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</si>
  <si>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</si>
  <si>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</si>
  <si>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</si>
  <si>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</si>
  <si>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</si>
  <si>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</si>
  <si>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</si>
  <si>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</si>
  <si>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</si>
  <si>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</si>
  <si>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</si>
  <si>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</si>
  <si>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</si>
  <si>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</si>
  <si>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</si>
  <si>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</si>
  <si>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</si>
  <si>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</si>
  <si>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</si>
  <si>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</si>
  <si>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</si>
  <si>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</si>
  <si>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</si>
  <si>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</si>
  <si>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</si>
  <si>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</si>
  <si>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</si>
  <si>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</si>
  <si>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</si>
  <si>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</si>
  <si>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</si>
  <si>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</si>
  <si>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</si>
  <si>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</si>
  <si>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</si>
  <si>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</si>
  <si>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</si>
  <si>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</si>
  <si>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</si>
  <si>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</si>
  <si>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</si>
  <si>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</si>
  <si>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</si>
  <si>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</si>
  <si>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</si>
  <si>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</si>
  <si>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</si>
  <si>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</si>
  <si>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</si>
  <si>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</si>
  <si>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</si>
  <si>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</si>
  <si>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</si>
  <si>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</si>
  <si>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</si>
  <si>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</si>
  <si>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</si>
  <si>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</si>
  <si>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</si>
  <si>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</si>
  <si>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</si>
  <si>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</si>
  <si>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</si>
  <si>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</si>
  <si>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</si>
  <si>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</si>
  <si>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</si>
  <si>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</si>
  <si>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</si>
  <si>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</si>
  <si>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</si>
  <si>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</si>
  <si>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</si>
  <si>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</si>
  <si>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</si>
  <si>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</si>
  <si>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</si>
  <si>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</si>
  <si>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</si>
  <si>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</si>
  <si>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</si>
  <si>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</si>
  <si>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</si>
  <si>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</si>
  <si>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</si>
  <si>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</si>
  <si>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</si>
  <si>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</si>
  <si>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</si>
  <si>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</si>
  <si>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</si>
  <si>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</si>
  <si>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</si>
  <si>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</si>
  <si>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</si>
  <si>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</si>
  <si>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</si>
  <si>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</si>
  <si>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</si>
  <si>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</si>
  <si>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</si>
  <si>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</si>
  <si>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</si>
  <si>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</si>
  <si>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</si>
  <si>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</si>
  <si>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</si>
  <si>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</si>
  <si>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</si>
  <si>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</si>
  <si>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</si>
  <si>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</si>
  <si>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</si>
  <si>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</si>
  <si>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</si>
  <si>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</si>
  <si>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</si>
  <si>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</si>
  <si>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</si>
  <si>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</si>
  <si>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</si>
  <si>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</si>
  <si>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</si>
  <si>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</si>
  <si>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</si>
  <si>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</si>
  <si>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</si>
  <si>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</si>
  <si>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</si>
  <si>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</si>
  <si>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</si>
  <si>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</si>
  <si>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</si>
  <si>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</si>
  <si>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</si>
  <si>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</si>
  <si>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</si>
  <si>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</si>
  <si>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</si>
  <si>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</si>
  <si>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</si>
  <si>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</si>
  <si>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</si>
  <si>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</si>
  <si>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</si>
  <si>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</si>
  <si>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</si>
  <si>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</si>
  <si>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</si>
  <si>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</si>
  <si>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</si>
  <si>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</si>
  <si>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</si>
  <si>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</si>
  <si>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</si>
  <si>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</si>
  <si>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</si>
  <si>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</si>
  <si>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</si>
  <si>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</si>
  <si>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</si>
  <si>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</si>
  <si>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</si>
  <si>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</si>
  <si>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</si>
  <si>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</si>
  <si>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</si>
  <si>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</si>
  <si>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</si>
  <si>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</si>
  <si>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</si>
  <si>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</si>
  <si>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</si>
  <si>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</si>
  <si>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</si>
  <si>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</si>
  <si>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</si>
  <si>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</si>
  <si>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</si>
  <si>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</si>
  <si>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</si>
  <si>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</si>
  <si>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</si>
  <si>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</si>
  <si>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</si>
  <si>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</si>
  <si>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</si>
  <si>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</si>
  <si>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</si>
  <si>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</si>
  <si>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</si>
  <si>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</si>
  <si>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</si>
  <si>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</si>
  <si>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</si>
  <si>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</si>
  <si>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</si>
  <si>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</si>
  <si>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</si>
  <si>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</si>
  <si>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</si>
  <si>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</si>
  <si>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</si>
  <si>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</si>
  <si>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</si>
  <si>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</si>
  <si>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</si>
  <si>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</si>
  <si>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</si>
  <si>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</si>
  <si>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</si>
  <si>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</si>
  <si>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</si>
  <si>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</si>
  <si>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</si>
  <si>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</si>
  <si>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</si>
  <si>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</si>
  <si>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</si>
  <si>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</si>
  <si>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</si>
  <si>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</si>
  <si>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</si>
  <si>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</si>
  <si>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</si>
  <si>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</si>
  <si>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</si>
  <si>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</si>
  <si>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</si>
  <si>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</si>
  <si>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</si>
  <si>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</si>
  <si>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</si>
  <si>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</si>
  <si>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</si>
  <si>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</si>
  <si>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</si>
  <si>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</si>
  <si>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</si>
  <si>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</si>
  <si>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</si>
  <si>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</si>
  <si>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</si>
  <si>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</si>
  <si>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</si>
  <si>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</si>
  <si>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</si>
  <si>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</si>
  <si>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</si>
  <si>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</si>
  <si>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</si>
  <si>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</si>
  <si>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</si>
  <si>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</si>
  <si>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</si>
  <si>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</si>
  <si>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</si>
  <si>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</si>
  <si>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</si>
  <si>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</si>
  <si>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</si>
  <si>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</si>
  <si>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</si>
  <si>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</si>
  <si>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</si>
  <si>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</si>
  <si>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</si>
  <si>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</si>
  <si>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</si>
  <si>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</si>
  <si>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</si>
  <si>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</si>
  <si>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</si>
  <si>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</si>
  <si>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</si>
  <si>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</si>
  <si>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</si>
  <si>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</si>
  <si>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</si>
  <si>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</si>
  <si>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</si>
  <si>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</si>
  <si>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</si>
  <si>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</si>
  <si>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</si>
  <si>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</si>
  <si>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</si>
  <si>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</si>
  <si>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</si>
  <si>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</si>
  <si>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</si>
  <si>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</si>
  <si>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</si>
  <si>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</si>
  <si>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</si>
  <si>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</si>
  <si>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</si>
  <si>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</si>
  <si>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</si>
  <si>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</si>
  <si>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</si>
  <si>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</si>
  <si>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</si>
  <si>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</si>
  <si>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</si>
  <si>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</si>
  <si>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</si>
  <si>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</si>
  <si>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</si>
  <si>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</si>
  <si>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</si>
  <si>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</si>
  <si>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</si>
  <si>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</si>
  <si>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</si>
  <si>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</si>
  <si>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</si>
  <si>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</si>
  <si>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</si>
  <si>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</si>
  <si>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</si>
  <si>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</si>
  <si>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</si>
  <si>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</si>
  <si>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</si>
  <si>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</si>
  <si>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</si>
  <si>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</si>
  <si>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</si>
  <si>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</si>
  <si>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</si>
  <si>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</si>
  <si>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</si>
  <si>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</si>
  <si>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</si>
  <si>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</si>
  <si>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</si>
  <si>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</si>
  <si>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</si>
  <si>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</si>
  <si>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</si>
  <si>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</si>
  <si>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</si>
  <si>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</si>
  <si>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</si>
  <si>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</si>
  <si>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</si>
  <si>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</si>
  <si>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</si>
  <si>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</si>
  <si>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</si>
  <si>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</si>
  <si>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</si>
  <si>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</si>
  <si>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</si>
  <si>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</si>
  <si>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</si>
  <si>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</si>
  <si>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</si>
  <si>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</si>
  <si>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</si>
  <si>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</si>
  <si>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</si>
  <si>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</si>
  <si>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</si>
  <si>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</si>
  <si>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</si>
  <si>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</si>
  <si>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</si>
  <si>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</si>
  <si>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</si>
  <si>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</si>
  <si>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</si>
  <si>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</si>
  <si>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</si>
  <si>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</si>
  <si>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</si>
  <si>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</si>
  <si>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</si>
  <si>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</si>
  <si>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</si>
  <si>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</si>
  <si>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</si>
  <si>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</si>
  <si>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</si>
  <si>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</si>
  <si>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</si>
  <si>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</si>
  <si>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</si>
  <si>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</si>
  <si>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</si>
  <si>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</si>
  <si>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</si>
  <si>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</si>
  <si>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</si>
  <si>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</si>
  <si>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</si>
  <si>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</si>
  <si>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</si>
  <si>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</si>
  <si>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</si>
  <si>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</si>
  <si>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</si>
  <si>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</si>
  <si>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</si>
  <si>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</si>
  <si>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</si>
  <si>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</si>
  <si>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</si>
  <si>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</si>
  <si>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</si>
  <si>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</si>
  <si>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</si>
  <si>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</si>
  <si>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</si>
  <si>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</si>
  <si>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</si>
  <si>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</si>
  <si>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</si>
  <si>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</si>
  <si>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</si>
  <si>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</si>
  <si>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</si>
  <si>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</si>
  <si>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</si>
  <si>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</si>
  <si>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</si>
  <si>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</si>
  <si>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</si>
  <si>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</si>
  <si>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</si>
  <si>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</si>
  <si>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</si>
  <si>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</si>
  <si>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</si>
  <si>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</si>
  <si>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</si>
  <si>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</si>
  <si>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</si>
  <si>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</si>
  <si>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</si>
  <si>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</si>
  <si>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</si>
  <si>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</si>
  <si>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</si>
  <si>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</si>
  <si>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</si>
  <si>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</si>
  <si>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</si>
  <si>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</si>
  <si>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</si>
  <si>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</si>
  <si>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</si>
  <si>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</si>
  <si>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</si>
  <si>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</si>
  <si>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</si>
  <si>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</si>
  <si>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</si>
  <si>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</si>
  <si>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</si>
  <si>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</si>
  <si>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</si>
  <si>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</si>
  <si>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</si>
  <si>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</si>
  <si>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</si>
  <si>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</si>
  <si>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</si>
  <si>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</si>
  <si>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</si>
  <si>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</si>
  <si>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</si>
  <si>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</si>
  <si>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</si>
  <si>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</si>
  <si>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</si>
  <si>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</si>
  <si>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</si>
  <si>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</si>
  <si>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</si>
  <si>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</si>
  <si>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</si>
  <si>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</si>
  <si>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</si>
  <si>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</si>
  <si>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</si>
  <si>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</si>
  <si>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</si>
  <si>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</si>
  <si>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</si>
  <si>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</si>
  <si>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</si>
  <si>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</si>
  <si>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</si>
  <si>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</si>
  <si>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</si>
  <si>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</si>
  <si>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</si>
  <si>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</si>
  <si>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</si>
  <si>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</si>
  <si>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</si>
  <si>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</si>
  <si>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</si>
  <si>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</si>
  <si>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</si>
  <si>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</si>
  <si>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</si>
  <si>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</si>
  <si>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</si>
  <si>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</si>
  <si>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</si>
  <si>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</si>
  <si>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</si>
  <si>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</si>
  <si>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</si>
  <si>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</si>
  <si>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</si>
  <si>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</si>
  <si>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</si>
  <si>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</si>
  <si>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</si>
  <si>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</si>
  <si>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</si>
  <si>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</si>
  <si>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</si>
  <si>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</si>
  <si>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</si>
  <si>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</si>
  <si>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</si>
  <si>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</si>
  <si>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</si>
  <si>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</si>
  <si>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</si>
  <si>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</si>
  <si>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</si>
  <si>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</si>
  <si>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</si>
  <si>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</si>
  <si>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</si>
  <si>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</si>
  <si>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</si>
  <si>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</si>
  <si>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</si>
  <si>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</si>
  <si>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</si>
  <si>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</si>
  <si>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</si>
  <si>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</si>
  <si>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</si>
  <si>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</si>
  <si>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</si>
  <si>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</si>
  <si>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</si>
  <si>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</si>
  <si>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</si>
  <si>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</si>
  <si>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</si>
  <si>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</si>
  <si>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</si>
  <si>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</si>
  <si>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</si>
  <si>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</si>
  <si>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</si>
  <si>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</si>
  <si>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</si>
  <si>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</si>
  <si>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</si>
  <si>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</si>
  <si>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</si>
  <si>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</si>
  <si>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</si>
  <si>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</si>
  <si>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</si>
  <si>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</si>
  <si>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</si>
  <si>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</si>
  <si>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</si>
  <si>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</si>
  <si>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</si>
  <si>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</si>
  <si>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</si>
  <si>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</si>
  <si>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</si>
  <si>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</si>
  <si>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</si>
  <si>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</si>
  <si>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</si>
  <si>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</si>
  <si>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</si>
  <si>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</si>
  <si>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</si>
  <si>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</si>
  <si>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</si>
  <si>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</si>
  <si>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</si>
  <si>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</si>
  <si>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</si>
  <si>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</si>
  <si>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</si>
  <si>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</si>
  <si>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</si>
  <si>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</si>
  <si>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</si>
  <si>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</si>
  <si>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</si>
  <si>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</si>
  <si>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</si>
  <si>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</si>
  <si>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</si>
  <si>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</si>
  <si>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</si>
  <si>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</si>
  <si>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</si>
  <si>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</si>
  <si>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</si>
  <si>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</si>
  <si>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</si>
  <si>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</si>
  <si>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</si>
  <si>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</si>
  <si>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</si>
  <si>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</si>
  <si>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</si>
  <si>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</si>
  <si>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</si>
  <si>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</si>
  <si>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</si>
  <si>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</si>
  <si>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</si>
  <si>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</si>
  <si>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</si>
  <si>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</si>
  <si>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</si>
  <si>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</si>
  <si>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</si>
  <si>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</si>
  <si>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</si>
  <si>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</si>
  <si>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</si>
  <si>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</si>
  <si>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</si>
  <si>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</si>
  <si>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</si>
  <si>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</si>
  <si>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</si>
  <si>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</si>
  <si>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</si>
  <si>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</si>
  <si>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</si>
  <si>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</si>
  <si>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</si>
  <si>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</si>
  <si>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</si>
  <si>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</si>
  <si>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</si>
  <si>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</si>
  <si>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</si>
  <si>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</si>
  <si>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</si>
  <si>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</si>
  <si>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</si>
  <si>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</si>
  <si>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</si>
  <si>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</si>
  <si>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</si>
  <si>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</si>
  <si>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</si>
  <si>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</si>
  <si>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</si>
  <si>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</si>
  <si>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</si>
  <si>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</si>
  <si>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</si>
  <si>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</si>
  <si>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</si>
  <si>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</si>
  <si>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</si>
  <si>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</si>
  <si>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</si>
  <si>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</si>
  <si>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</si>
  <si>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</si>
  <si>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</si>
  <si>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</si>
  <si>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</si>
  <si>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</si>
  <si>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</si>
  <si>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</si>
  <si>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</si>
  <si>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</si>
  <si>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</si>
  <si>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</si>
  <si>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</si>
  <si>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</si>
  <si>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</si>
  <si>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</si>
  <si>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</si>
  <si>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</si>
  <si>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</si>
  <si>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</si>
  <si>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</si>
  <si>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</si>
  <si>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</si>
  <si>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</si>
  <si>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</si>
  <si>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</si>
  <si>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</si>
  <si>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</si>
  <si>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</si>
  <si>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</si>
  <si>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</si>
  <si>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</si>
  <si>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</si>
  <si>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</si>
  <si>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</si>
  <si>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</si>
  <si>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</si>
  <si>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</si>
  <si>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</si>
  <si>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</si>
  <si>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</si>
  <si>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</si>
  <si>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</si>
  <si>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</si>
  <si>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</si>
  <si>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</si>
  <si>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</si>
  <si>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</si>
  <si>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</si>
  <si>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</si>
  <si>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</si>
  <si>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</si>
  <si>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</si>
  <si>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</si>
  <si>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</si>
  <si>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</si>
  <si>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</si>
  <si>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</si>
  <si>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</si>
  <si>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</si>
  <si>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</si>
  <si>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</si>
  <si>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</si>
  <si>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</si>
  <si>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</si>
  <si>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</si>
  <si>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</si>
  <si>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</si>
  <si>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</si>
  <si>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</si>
  <si>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</si>
  <si>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</si>
  <si>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</si>
  <si>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</si>
  <si>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</si>
  <si>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</si>
  <si>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</si>
  <si>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</si>
  <si>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</si>
  <si>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</si>
  <si>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</si>
  <si>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</si>
  <si>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</si>
  <si>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</si>
  <si>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</si>
  <si>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</si>
  <si>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</si>
  <si>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</si>
  <si>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</si>
  <si>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</si>
  <si>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</si>
  <si>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</si>
  <si>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</si>
  <si>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</si>
  <si>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</si>
  <si>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</si>
  <si>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</si>
  <si>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</si>
  <si>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</si>
  <si>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</si>
  <si>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</si>
  <si>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</si>
  <si>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</si>
  <si>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</si>
  <si>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</si>
  <si>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</si>
  <si>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</si>
  <si>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</si>
  <si>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</si>
  <si>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</si>
  <si>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</si>
  <si>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</si>
  <si>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</si>
  <si>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</si>
  <si>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</si>
  <si>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</si>
  <si>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</si>
  <si>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</si>
  <si>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</si>
  <si>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</si>
  <si>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</si>
  <si>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</si>
  <si>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</si>
  <si>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</si>
  <si>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</si>
  <si>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</si>
  <si>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</si>
  <si>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</si>
  <si>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</si>
  <si>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</si>
  <si>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</si>
  <si>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</si>
  <si>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</si>
  <si>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</si>
  <si>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</si>
  <si>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</si>
  <si>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</si>
  <si>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</si>
  <si>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</si>
  <si>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</si>
  <si>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</si>
  <si>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</si>
  <si>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</si>
  <si>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</si>
  <si>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</si>
  <si>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</si>
  <si>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</si>
  <si>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</si>
  <si>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</si>
  <si>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</si>
  <si>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</si>
  <si>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</si>
  <si>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</si>
  <si>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</si>
  <si>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</si>
  <si>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</si>
  <si>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</si>
  <si>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</si>
  <si>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</si>
  <si>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</si>
  <si>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</si>
  <si>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</si>
  <si>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</si>
  <si>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</si>
  <si>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</si>
  <si>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</si>
  <si>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</si>
  <si>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</si>
  <si>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</si>
  <si>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</si>
  <si>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</si>
  <si>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</si>
  <si>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</si>
  <si>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</si>
  <si>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</si>
  <si>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</si>
  <si>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</si>
  <si>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</si>
  <si>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</si>
  <si>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</si>
  <si>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</si>
  <si>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</si>
  <si>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</si>
  <si>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</si>
  <si>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</si>
  <si>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</si>
  <si>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</si>
  <si>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</si>
  <si>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</si>
  <si>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</si>
  <si>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</si>
  <si>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</si>
  <si>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</si>
  <si>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</si>
  <si>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</si>
  <si>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</si>
  <si>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</si>
  <si>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</si>
  <si>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</si>
  <si>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</si>
  <si>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</si>
  <si>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</si>
  <si>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</si>
  <si>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</si>
  <si>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</si>
  <si>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</si>
  <si>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</si>
  <si>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</si>
  <si>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</si>
  <si>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</si>
  <si>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</si>
  <si>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</si>
  <si>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</si>
  <si>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</si>
  <si>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</si>
  <si>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</si>
  <si>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</si>
  <si>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</si>
  <si>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</si>
  <si>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</si>
  <si>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</si>
  <si>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</si>
  <si>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</si>
  <si>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</si>
  <si>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</si>
  <si>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</si>
  <si>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</si>
  <si>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</si>
  <si>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</si>
  <si>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</si>
  <si>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</si>
  <si>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</si>
  <si>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</si>
  <si>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</si>
  <si>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</si>
  <si>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</si>
  <si>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</si>
  <si>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</si>
  <si>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</si>
  <si>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</si>
  <si>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</si>
  <si>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</si>
  <si>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</si>
  <si>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</si>
  <si>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</si>
  <si>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</si>
  <si>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</si>
  <si>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</si>
  <si>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</si>
  <si>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</si>
  <si>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</si>
  <si>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</si>
  <si>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</si>
  <si>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</si>
  <si>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</si>
  <si>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</si>
  <si>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</si>
  <si>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</si>
  <si>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</si>
  <si>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</si>
  <si>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</si>
  <si>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</si>
  <si>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</si>
  <si>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</si>
  <si>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</si>
  <si>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</si>
  <si>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</si>
  <si>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</si>
  <si>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</si>
  <si>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</si>
  <si>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</si>
  <si>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</si>
  <si>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</si>
  <si>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</si>
  <si>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</si>
  <si>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</si>
  <si>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</si>
  <si>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</si>
  <si>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</si>
  <si>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</si>
  <si>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</si>
  <si>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</si>
  <si>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</si>
  <si>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</si>
  <si>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</si>
  <si>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</si>
  <si>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</si>
  <si>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</si>
  <si>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</si>
  <si>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</si>
  <si>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</si>
  <si>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</si>
  <si>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</si>
  <si>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</si>
  <si>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</si>
  <si>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</si>
  <si>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</si>
  <si>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</si>
  <si>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</si>
  <si>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</si>
  <si>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</si>
  <si>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</si>
  <si>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</si>
  <si>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</si>
  <si>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</si>
  <si>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</si>
  <si>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</si>
  <si>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</si>
  <si>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</si>
  <si>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</si>
  <si>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</si>
  <si>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</si>
  <si>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</si>
  <si>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</si>
  <si>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</si>
  <si>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</si>
  <si>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</si>
  <si>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</si>
  <si>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</si>
  <si>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</si>
  <si>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</si>
  <si>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</si>
  <si>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</si>
  <si>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</si>
  <si>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</si>
  <si>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</si>
  <si>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</si>
  <si>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</si>
  <si>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</si>
  <si>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</si>
  <si>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</si>
  <si>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</si>
  <si>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</si>
  <si>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</si>
  <si>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</si>
  <si>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</si>
  <si>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</si>
  <si>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</si>
  <si>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</si>
  <si>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</si>
  <si>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</si>
  <si>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</si>
  <si>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</si>
  <si>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</si>
  <si>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</si>
  <si>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</si>
  <si>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</si>
  <si>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</si>
  <si>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</si>
  <si>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</si>
  <si>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</si>
  <si>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</si>
  <si>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</si>
  <si>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</si>
  <si>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</si>
  <si>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</si>
  <si>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</si>
  <si>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</si>
  <si>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</si>
  <si>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</si>
  <si>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</si>
  <si>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</si>
  <si>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</si>
  <si>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</si>
  <si>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</si>
  <si>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</si>
  <si>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</si>
  <si>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</si>
  <si>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</si>
  <si>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</si>
  <si>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</si>
  <si>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</si>
  <si>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</si>
  <si>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</si>
  <si>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</si>
  <si>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</si>
  <si>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</si>
  <si>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</si>
  <si>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</si>
  <si>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</si>
  <si>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</si>
  <si>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</si>
  <si>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</si>
  <si>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</si>
  <si>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</si>
  <si>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</si>
  <si>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</si>
  <si>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</si>
  <si>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</si>
  <si>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</si>
  <si>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</si>
  <si>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</si>
  <si>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</si>
  <si>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</si>
  <si>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</si>
  <si>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</si>
  <si>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</si>
  <si>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</si>
  <si>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</si>
  <si>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</si>
  <si>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</si>
  <si>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</si>
  <si>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</si>
  <si>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</si>
  <si>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</si>
  <si>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</si>
  <si>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</si>
  <si>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</si>
  <si>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</si>
  <si>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</si>
  <si>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</si>
  <si>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</si>
  <si>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</si>
  <si>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</si>
  <si>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</si>
  <si>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</si>
  <si>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</si>
  <si>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</si>
  <si>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</si>
  <si>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</si>
  <si>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</si>
  <si>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</si>
  <si>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</si>
  <si>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</si>
  <si>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</si>
  <si>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</si>
  <si>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</si>
  <si>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</si>
  <si>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</si>
  <si>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</si>
  <si>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</si>
  <si>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</si>
  <si>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</si>
  <si>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</si>
  <si>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</si>
  <si>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</si>
  <si>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</si>
  <si>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</si>
  <si>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</si>
  <si>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</si>
  <si>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</si>
  <si>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</si>
  <si>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</si>
  <si>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</si>
  <si>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</si>
  <si>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</si>
  <si>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</si>
  <si>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</si>
  <si>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</si>
  <si>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</si>
  <si>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</si>
  <si>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</si>
  <si>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</si>
  <si>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</si>
  <si>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</si>
  <si>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</si>
  <si>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</si>
  <si>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</si>
  <si>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</si>
  <si>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</si>
  <si>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</si>
  <si>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</si>
  <si>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</si>
  <si>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</si>
  <si>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</si>
  <si>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</si>
  <si>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</si>
  <si>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</si>
  <si>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</si>
  <si>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</si>
  <si>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</si>
  <si>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</si>
  <si>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</si>
  <si>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</si>
  <si>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</si>
  <si>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</si>
  <si>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</si>
  <si>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</si>
  <si>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</si>
  <si>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</si>
  <si>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</si>
  <si>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</si>
  <si>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</si>
  <si>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</si>
  <si>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</si>
  <si>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</si>
  <si>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</si>
  <si>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</si>
  <si>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</si>
  <si>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</si>
  <si>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</si>
  <si>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</si>
  <si>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</si>
  <si>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</si>
  <si>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</si>
  <si>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</si>
  <si>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</si>
  <si>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</si>
  <si>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</si>
  <si>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</si>
  <si>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</si>
  <si>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</si>
  <si>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</si>
  <si>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</si>
  <si>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</si>
  <si>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</si>
  <si>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</si>
  <si>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</si>
  <si>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</si>
  <si>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</si>
  <si>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</si>
  <si>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</si>
  <si>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</si>
  <si>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</si>
  <si>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</si>
  <si>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</si>
  <si>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</si>
  <si>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</si>
  <si>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</si>
  <si>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</si>
  <si>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</si>
  <si>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</si>
  <si>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</si>
  <si>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</si>
  <si>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</si>
  <si>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</si>
  <si>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</si>
  <si>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</si>
  <si>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</si>
  <si>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</si>
  <si>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</si>
  <si>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</si>
  <si>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</si>
  <si>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</si>
  <si>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</si>
  <si>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</si>
  <si>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</si>
  <si>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</si>
  <si>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</si>
  <si>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</si>
  <si>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</si>
  <si>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</si>
  <si>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</si>
  <si>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</si>
  <si>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</si>
  <si>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</si>
  <si>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</si>
  <si>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</si>
  <si>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</si>
  <si>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</si>
  <si>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</si>
  <si>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</si>
  <si>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</si>
  <si>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</si>
  <si>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</si>
  <si>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</si>
  <si>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</si>
  <si>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</si>
  <si>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</si>
  <si>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</si>
  <si>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</si>
  <si>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</si>
  <si>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</si>
  <si>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</si>
  <si>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</si>
  <si>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</si>
  <si>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</si>
  <si>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</si>
  <si>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</si>
  <si>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</si>
  <si>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</si>
  <si>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</si>
  <si>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</si>
  <si>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</si>
  <si>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</si>
  <si>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</si>
  <si>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</si>
  <si>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</si>
  <si>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</si>
  <si>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</si>
  <si>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</si>
  <si>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</si>
  <si>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</si>
  <si>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</si>
  <si>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</si>
  <si>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</si>
  <si>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</si>
  <si>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</si>
  <si>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</si>
  <si>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</si>
  <si>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</si>
  <si>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</si>
  <si>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</si>
  <si>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</si>
  <si>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</si>
  <si>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</si>
  <si>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</si>
  <si>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</si>
  <si>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</si>
  <si>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</si>
  <si>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</si>
  <si>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</si>
  <si>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</si>
  <si>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</si>
  <si>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</si>
  <si>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</si>
  <si>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</si>
  <si>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</si>
  <si>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</si>
  <si>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</si>
  <si>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</si>
  <si>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</si>
  <si>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</si>
  <si>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</si>
  <si>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</si>
  <si>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</si>
  <si>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</si>
  <si>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</si>
  <si>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</si>
  <si>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</si>
  <si>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</si>
  <si>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</si>
  <si>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</si>
  <si>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</si>
  <si>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</si>
  <si>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</si>
  <si>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</si>
  <si>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</si>
  <si>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</si>
  <si>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</si>
  <si>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</si>
  <si>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</si>
  <si>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</si>
  <si>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</si>
  <si>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</si>
  <si>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</si>
  <si>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</si>
  <si>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</si>
  <si>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</si>
  <si>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</si>
  <si>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</si>
  <si>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</si>
  <si>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</si>
  <si>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</si>
  <si>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</si>
  <si>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</si>
  <si>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</si>
  <si>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</si>
  <si>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</si>
  <si>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</si>
  <si>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</si>
  <si>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</si>
  <si>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</si>
  <si>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</si>
  <si>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</si>
  <si>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</si>
  <si>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</si>
  <si>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</si>
  <si>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</si>
  <si>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</si>
  <si>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</si>
  <si>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</si>
  <si>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</si>
  <si>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</si>
  <si>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</si>
  <si>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</si>
  <si>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</si>
  <si>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</si>
  <si>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</si>
  <si>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</si>
  <si>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</si>
  <si>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</si>
  <si>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</si>
  <si>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</si>
  <si>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</si>
  <si>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</si>
  <si>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</si>
  <si>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</si>
  <si>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</si>
  <si>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</si>
  <si>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</si>
  <si>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</si>
  <si>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</si>
  <si>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</si>
  <si>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</si>
  <si>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</si>
  <si>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</si>
  <si>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</si>
  <si>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</si>
  <si>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</si>
  <si>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</si>
  <si>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</si>
  <si>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</si>
  <si>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</si>
  <si>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</si>
  <si>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</si>
  <si>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</si>
  <si>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</si>
  <si>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</si>
  <si>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</si>
  <si>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</si>
  <si>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</si>
  <si>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</si>
  <si>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</si>
  <si>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</si>
  <si>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</si>
  <si>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</si>
  <si>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</si>
  <si>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</si>
  <si>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</si>
  <si>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</si>
  <si>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</si>
  <si>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</si>
  <si>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</si>
  <si>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</si>
  <si>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</si>
  <si>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</si>
  <si>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</si>
  <si>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</si>
  <si>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</si>
  <si>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</si>
  <si>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</si>
  <si>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</si>
  <si>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</si>
  <si>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</si>
  <si>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</si>
  <si>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</si>
  <si>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</si>
  <si>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</si>
  <si>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</si>
  <si>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</si>
  <si>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</si>
  <si>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</si>
  <si>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</si>
  <si>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</si>
  <si>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</si>
  <si>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</si>
  <si>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</si>
  <si>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</si>
  <si>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</si>
  <si>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</si>
  <si>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</si>
  <si>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</si>
  <si>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</si>
  <si>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</si>
  <si>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</si>
  <si>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</si>
  <si>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</si>
  <si>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</si>
  <si>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</si>
  <si>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</si>
  <si>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</si>
  <si>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</si>
  <si>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</si>
  <si>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</si>
  <si>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</si>
  <si>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</si>
  <si>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</si>
  <si>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</si>
  <si>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</si>
  <si>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</si>
  <si>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</si>
  <si>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</si>
  <si>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</si>
  <si>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</si>
  <si>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</si>
  <si>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</si>
  <si>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</si>
  <si>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</si>
  <si>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</si>
  <si>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</si>
  <si>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</si>
  <si>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</si>
  <si>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</si>
  <si>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</si>
  <si>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</si>
  <si>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</si>
  <si>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</si>
  <si>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</si>
  <si>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</si>
  <si>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</si>
  <si>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</si>
  <si>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</si>
  <si>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</si>
  <si>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</si>
  <si>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</si>
  <si>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</si>
  <si>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</si>
  <si>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</si>
  <si>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</si>
  <si>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</si>
  <si>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</si>
  <si>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</si>
  <si>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</si>
  <si>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</si>
  <si>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</si>
  <si>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</si>
  <si>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</si>
  <si>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</si>
  <si>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</si>
  <si>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</si>
  <si>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</si>
  <si>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</si>
  <si>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</si>
  <si>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</si>
  <si>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</si>
  <si>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</si>
  <si>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</si>
  <si>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</si>
  <si>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</si>
  <si>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</si>
  <si>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</si>
  <si>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</si>
  <si>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</si>
  <si>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</si>
  <si>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</si>
  <si>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</si>
  <si>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</si>
  <si>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</si>
  <si>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</si>
  <si>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</si>
  <si>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</si>
  <si>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</si>
  <si>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</si>
  <si>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</si>
  <si>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</si>
  <si>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</si>
  <si>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</si>
  <si>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</si>
  <si>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</si>
  <si>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</si>
  <si>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</si>
  <si>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</si>
  <si>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</si>
  <si>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</si>
  <si>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</si>
  <si>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</si>
  <si>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</si>
  <si>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</si>
  <si>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</si>
  <si>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</si>
  <si>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</si>
  <si>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</si>
  <si>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</si>
  <si>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</si>
  <si>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</si>
  <si>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</si>
  <si>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</si>
  <si>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</si>
  <si>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</si>
  <si>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</si>
  <si>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</si>
  <si>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</si>
  <si>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</si>
  <si>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</si>
  <si>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</si>
  <si>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</si>
  <si>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</si>
  <si>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</si>
  <si>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</si>
  <si>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</si>
  <si>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</si>
  <si>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</si>
  <si>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</si>
  <si>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</si>
  <si>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</si>
  <si>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</si>
  <si>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</si>
  <si>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</si>
  <si>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</si>
  <si>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</si>
  <si>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</si>
  <si>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</si>
  <si>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</si>
  <si>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</si>
  <si>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</si>
  <si>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</si>
  <si>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</si>
  <si>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</si>
  <si>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</si>
  <si>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</si>
  <si>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</si>
  <si>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</si>
  <si>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</si>
  <si>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</si>
  <si>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</si>
  <si>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</si>
  <si>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</si>
  <si>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</si>
  <si>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</si>
  <si>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</si>
  <si>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</si>
  <si>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</si>
  <si>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</si>
  <si>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</si>
  <si>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</si>
  <si>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</si>
  <si>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</si>
  <si>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</si>
  <si>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</si>
  <si>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</si>
  <si>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</si>
  <si>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</si>
  <si>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</si>
  <si>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</si>
  <si>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</si>
  <si>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</si>
  <si>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</si>
  <si>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</si>
  <si>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</si>
  <si>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</si>
  <si>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</si>
  <si>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</si>
  <si>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</si>
  <si>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</si>
  <si>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</si>
  <si>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</si>
  <si>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</si>
  <si>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</si>
  <si>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</si>
  <si>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</si>
  <si>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</si>
  <si>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</si>
  <si>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</si>
  <si>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</si>
  <si>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</si>
  <si>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</si>
  <si>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</si>
  <si>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</si>
  <si>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</si>
  <si>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</si>
  <si>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</si>
  <si>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</si>
  <si>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</si>
  <si>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</si>
  <si>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</si>
  <si>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</si>
  <si>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</si>
  <si>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</si>
  <si>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</si>
  <si>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</si>
  <si>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</si>
  <si>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</si>
  <si>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</si>
  <si>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</si>
  <si>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</si>
  <si>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</si>
  <si>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</si>
  <si>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</si>
  <si>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</si>
  <si>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</si>
  <si>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</si>
  <si>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</si>
  <si>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</si>
  <si>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</si>
  <si>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</si>
  <si>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</si>
  <si>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</si>
  <si>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</si>
  <si>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</si>
  <si>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</si>
  <si>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</si>
  <si>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</si>
  <si>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</si>
  <si>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</si>
  <si>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</si>
  <si>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</si>
  <si>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</si>
  <si>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</si>
  <si>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</si>
  <si>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</si>
  <si>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</si>
  <si>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</si>
  <si>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</si>
  <si>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</si>
  <si>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</si>
  <si>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</si>
  <si>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</si>
  <si>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</si>
  <si>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</si>
  <si>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</si>
  <si>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</si>
  <si>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</si>
  <si>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</si>
  <si>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</si>
  <si>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</si>
  <si>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</si>
  <si>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</si>
  <si>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</si>
  <si>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</si>
  <si>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</si>
  <si>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</si>
  <si>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</si>
  <si>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</si>
  <si>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</si>
  <si>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</si>
  <si>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</si>
  <si>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</si>
  <si>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</si>
  <si>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</si>
  <si>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</si>
  <si>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</si>
  <si>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</si>
  <si>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</si>
  <si>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</si>
  <si>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</si>
  <si>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</si>
  <si>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</si>
  <si>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</si>
  <si>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</si>
  <si>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</si>
  <si>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</si>
  <si>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</si>
  <si>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</si>
  <si>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</si>
  <si>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</si>
  <si>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</si>
  <si>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</si>
  <si>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</si>
  <si>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</si>
  <si>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</si>
  <si>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</si>
  <si>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</si>
  <si>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</si>
  <si>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</si>
  <si>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</si>
  <si>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</si>
  <si>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</si>
  <si>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</si>
  <si>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</si>
  <si>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</si>
  <si>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</si>
  <si>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</si>
  <si>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</si>
  <si>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</si>
  <si>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</si>
  <si>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</si>
  <si>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</si>
  <si>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</si>
  <si>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</si>
  <si>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</si>
  <si>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</si>
  <si>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</si>
  <si>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</si>
  <si>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</si>
  <si>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</si>
  <si>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</si>
  <si>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</si>
  <si>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</si>
  <si>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</si>
  <si>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</si>
  <si>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</si>
  <si>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</si>
  <si>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</si>
  <si>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</si>
  <si>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</si>
  <si>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</si>
  <si>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</si>
  <si>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</si>
  <si>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</si>
  <si>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</si>
  <si>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</si>
  <si>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</si>
  <si>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</si>
  <si>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</si>
  <si>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</si>
  <si>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</si>
  <si>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</si>
  <si>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</si>
  <si>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</si>
  <si>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</si>
  <si>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</si>
  <si>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</si>
  <si>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</si>
  <si>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</si>
  <si>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</si>
  <si>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</si>
  <si>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</si>
  <si>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</si>
  <si>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</si>
  <si>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</si>
  <si>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</si>
  <si>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</si>
  <si>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</si>
  <si>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</si>
  <si>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</si>
  <si>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</si>
  <si>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</si>
  <si>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</si>
  <si>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</si>
  <si>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</si>
  <si>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</si>
  <si>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</si>
  <si>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</si>
  <si>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</si>
  <si>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</si>
  <si>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</si>
  <si>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</si>
  <si>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</si>
  <si>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</si>
  <si>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</si>
  <si>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</si>
  <si>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</si>
  <si>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</si>
  <si>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</si>
  <si>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</si>
  <si>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</si>
  <si>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</si>
  <si>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</si>
  <si>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</si>
  <si>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</si>
  <si>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</si>
  <si>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</si>
  <si>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</si>
  <si>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</si>
  <si>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</si>
  <si>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</si>
  <si>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</si>
  <si>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</si>
  <si>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</si>
  <si>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</si>
  <si>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</si>
  <si>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</si>
  <si>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</si>
  <si>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</si>
  <si>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</si>
  <si>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</si>
  <si>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</si>
  <si>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</si>
  <si>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</si>
  <si>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</si>
  <si>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</si>
  <si>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</si>
  <si>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</si>
  <si>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</si>
  <si>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</si>
  <si>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</si>
  <si>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</si>
  <si>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</si>
  <si>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</si>
  <si>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</si>
  <si>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</si>
  <si>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</si>
  <si>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</si>
  <si>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</si>
  <si>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</si>
  <si>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</si>
  <si>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</si>
  <si>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</si>
  <si>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</si>
  <si>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</si>
  <si>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</si>
  <si>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</si>
  <si>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</si>
  <si>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</si>
  <si>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</si>
  <si>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</si>
  <si>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</si>
  <si>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</si>
  <si>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</si>
  <si>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</si>
  <si>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</si>
  <si>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</si>
  <si>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</si>
  <si>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</si>
  <si>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</si>
  <si>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</si>
  <si>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</si>
  <si>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</si>
  <si>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</si>
  <si>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</si>
  <si>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</si>
  <si>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</si>
  <si>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</si>
  <si>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</si>
  <si>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</si>
  <si>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</si>
  <si>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</si>
  <si>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</si>
  <si>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</si>
  <si>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</si>
  <si>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</si>
  <si>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</si>
  <si>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</si>
  <si>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</si>
  <si>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</si>
  <si>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</si>
  <si>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</si>
  <si>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</si>
  <si>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</si>
  <si>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</si>
  <si>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</si>
  <si>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</si>
  <si>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</si>
  <si>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</si>
  <si>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</si>
  <si>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</si>
  <si>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</si>
  <si>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</si>
  <si>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</si>
  <si>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</si>
  <si>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</si>
  <si>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</si>
  <si>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</si>
  <si>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</si>
  <si>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</si>
  <si>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</si>
  <si>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</si>
  <si>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</si>
  <si>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</si>
  <si>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</si>
  <si>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</si>
  <si>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</si>
  <si>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</si>
  <si>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</si>
  <si>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</si>
  <si>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</si>
  <si>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</si>
  <si>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</si>
  <si>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</si>
  <si>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</si>
  <si>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</si>
  <si>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</si>
  <si>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</si>
  <si>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</si>
  <si>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</si>
  <si>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</si>
  <si>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</si>
  <si>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</si>
  <si>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</si>
  <si>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</si>
  <si>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</si>
  <si>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</si>
  <si>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</si>
  <si>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</si>
  <si>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</si>
  <si>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</si>
  <si>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</si>
  <si>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</si>
  <si>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</si>
  <si>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</si>
  <si>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</si>
  <si>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</si>
  <si>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</si>
  <si>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</si>
  <si>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</si>
  <si>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</si>
  <si>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</si>
  <si>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</si>
  <si>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</si>
  <si>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</si>
  <si>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</si>
  <si>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</si>
  <si>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</si>
  <si>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</si>
  <si>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</si>
  <si>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</si>
  <si>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</si>
  <si>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</si>
  <si>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</si>
  <si>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</si>
  <si>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</si>
  <si>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</si>
  <si>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</si>
  <si>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</si>
  <si>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</si>
  <si>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</si>
  <si>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</si>
  <si>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</si>
  <si>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</si>
  <si>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</si>
  <si>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</si>
  <si>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</si>
  <si>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</si>
  <si>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</si>
  <si>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</si>
  <si>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</si>
  <si>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</si>
  <si>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</si>
  <si>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</si>
  <si>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</si>
  <si>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</si>
  <si>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</si>
  <si>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</si>
  <si>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</si>
  <si>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</si>
  <si>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</si>
  <si>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</si>
  <si>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</si>
  <si>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</si>
  <si>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</si>
  <si>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</si>
  <si>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</si>
  <si>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</si>
  <si>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</si>
  <si>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</si>
  <si>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</si>
  <si>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</si>
  <si>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</si>
  <si>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</si>
  <si>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</si>
  <si>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</si>
  <si>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</si>
  <si>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</si>
  <si>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</si>
  <si>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</si>
  <si>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</si>
  <si>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</si>
  <si>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</si>
  <si>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</si>
  <si>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</si>
  <si>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</si>
  <si>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</si>
  <si>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</si>
  <si>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</si>
  <si>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</si>
  <si>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</si>
  <si>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</si>
  <si>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</si>
  <si>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</si>
  <si>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</si>
  <si>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</si>
  <si>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</si>
  <si>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</si>
  <si>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</si>
  <si>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</si>
  <si>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</si>
  <si>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</si>
  <si>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</si>
  <si>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</si>
  <si>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</si>
  <si>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</si>
  <si>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</si>
  <si>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</si>
  <si>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</si>
  <si>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</si>
  <si>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</si>
  <si>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</si>
  <si>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</si>
  <si>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</si>
  <si>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</si>
  <si>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</si>
  <si>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</si>
  <si>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</si>
  <si>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</si>
  <si>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</si>
  <si>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</si>
  <si>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</si>
  <si>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</si>
  <si>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</si>
  <si>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</si>
  <si>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</si>
  <si>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</si>
  <si>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</si>
  <si>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</si>
  <si>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</si>
  <si>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</si>
  <si>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</si>
  <si>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</si>
  <si>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</si>
  <si>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</si>
  <si>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</si>
  <si>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</si>
  <si>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</si>
  <si>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</si>
  <si>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</si>
  <si>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</si>
  <si>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</si>
  <si>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</si>
  <si>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</si>
  <si>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</si>
  <si>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</si>
  <si>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</si>
  <si>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</si>
  <si>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</si>
  <si>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</si>
  <si>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</si>
  <si>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</si>
  <si>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</si>
  <si>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</si>
  <si>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</si>
  <si>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</si>
  <si>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</si>
  <si>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</si>
  <si>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</si>
  <si>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</si>
  <si>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</si>
  <si>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</si>
  <si>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</si>
  <si>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</si>
  <si>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</si>
  <si>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</si>
  <si>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</si>
  <si>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</si>
  <si>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</si>
  <si>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</si>
  <si>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</si>
  <si>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</si>
  <si>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</si>
  <si>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</si>
  <si>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</si>
  <si>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</si>
  <si>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</si>
  <si>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</si>
  <si>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</si>
  <si>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</si>
  <si>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</si>
  <si>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</si>
  <si>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</si>
  <si>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</si>
  <si>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</si>
  <si>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</si>
  <si>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</si>
  <si>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</si>
  <si>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</si>
  <si>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</si>
  <si>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</si>
  <si>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</si>
  <si>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</si>
  <si>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</si>
  <si>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</si>
  <si>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</si>
  <si>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</si>
  <si>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</si>
  <si>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</si>
  <si>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</si>
  <si>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</si>
  <si>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</si>
  <si>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</si>
  <si>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</si>
  <si>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</si>
  <si>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</si>
  <si>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</si>
  <si>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</si>
  <si>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</si>
  <si>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</si>
  <si>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</si>
  <si>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</si>
  <si>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</si>
  <si>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</si>
  <si>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</si>
  <si>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</si>
  <si>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</si>
  <si>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</si>
  <si>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</si>
  <si>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</si>
  <si>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</si>
  <si>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</si>
  <si>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</si>
  <si>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</si>
  <si>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</si>
  <si>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</si>
  <si>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</si>
  <si>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</si>
  <si>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</si>
  <si>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</si>
  <si>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</si>
  <si>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</si>
  <si>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</si>
  <si>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</si>
  <si>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</si>
  <si>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</si>
  <si>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</si>
  <si>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</si>
  <si>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</si>
  <si>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</si>
  <si>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</si>
  <si>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</si>
  <si>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</si>
  <si>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</si>
  <si>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</si>
  <si>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</si>
  <si>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</si>
  <si>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</si>
  <si>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</si>
  <si>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</si>
  <si>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</si>
  <si>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</si>
  <si>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</si>
  <si>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</si>
  <si>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</si>
  <si>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</si>
  <si>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</si>
  <si>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</si>
  <si>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</si>
  <si>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</si>
  <si>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</si>
  <si>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</si>
  <si>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</si>
  <si>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</si>
  <si>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</si>
  <si>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</si>
  <si>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</si>
  <si>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</si>
  <si>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</si>
  <si>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</si>
  <si>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</si>
  <si>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</si>
  <si>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</si>
  <si>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</si>
  <si>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</si>
  <si>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</si>
  <si>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</si>
  <si>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</si>
  <si>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</si>
  <si>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</si>
  <si>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</si>
  <si>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</si>
  <si>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</si>
  <si>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</si>
  <si>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</si>
  <si>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</si>
  <si>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</si>
  <si>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</si>
  <si>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</si>
  <si>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</si>
  <si>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</si>
  <si>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</si>
  <si>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</si>
  <si>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</si>
  <si>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</si>
  <si>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</si>
  <si>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</si>
  <si>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</si>
  <si>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</si>
  <si>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</si>
  <si>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</si>
  <si>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</si>
  <si>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</si>
  <si>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</si>
  <si>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</si>
  <si>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</si>
  <si>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</si>
  <si>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</si>
  <si>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</si>
  <si>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</si>
  <si>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</si>
  <si>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</si>
  <si>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</si>
  <si>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</si>
  <si>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</si>
  <si>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</si>
  <si>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</si>
  <si>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</si>
  <si>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</si>
  <si>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</si>
  <si>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</si>
  <si>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</si>
  <si>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</si>
  <si>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</si>
  <si>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</si>
  <si>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</si>
  <si>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</si>
  <si>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</si>
  <si>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</si>
  <si>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</si>
  <si>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</si>
  <si>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</si>
  <si>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</si>
  <si>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</si>
  <si>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</si>
  <si>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</si>
  <si>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</si>
  <si>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</si>
  <si>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</si>
  <si>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</si>
  <si>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</si>
  <si>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</si>
  <si>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</si>
  <si>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</si>
  <si>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</si>
  <si>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</si>
  <si>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</si>
  <si>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</si>
  <si>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</si>
  <si>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</si>
  <si>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</si>
  <si>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</si>
  <si>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</si>
  <si>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</si>
  <si>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</si>
  <si>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</si>
  <si>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</si>
  <si>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</si>
  <si>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</si>
  <si>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</si>
  <si>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</si>
  <si>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</si>
  <si>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</si>
  <si>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</si>
  <si>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</si>
  <si>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</si>
  <si>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</si>
  <si>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</si>
  <si>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</si>
  <si>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</si>
  <si>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</si>
  <si>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</si>
  <si>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</si>
  <si>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</si>
  <si>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</si>
  <si>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</si>
  <si>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</si>
  <si>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</si>
  <si>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</si>
  <si>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</si>
  <si>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</si>
  <si>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</si>
  <si>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</si>
  <si>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</si>
  <si>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</si>
  <si>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</si>
  <si>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</si>
  <si>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</si>
  <si>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</si>
  <si>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</si>
  <si>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</si>
  <si>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</si>
  <si>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</si>
  <si>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</si>
  <si>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</si>
  <si>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</si>
  <si>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</si>
  <si>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</si>
  <si>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</si>
  <si>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</si>
  <si>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</si>
  <si>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</si>
  <si>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</si>
  <si>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</si>
  <si>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</si>
  <si>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</si>
  <si>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</si>
  <si>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</si>
  <si>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</si>
  <si>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</si>
  <si>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</si>
  <si>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</si>
  <si>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</si>
  <si>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</si>
  <si>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</si>
  <si>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</si>
  <si>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</si>
  <si>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</si>
  <si>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</si>
  <si>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</si>
  <si>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</si>
  <si>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</si>
  <si>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</si>
  <si>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</si>
  <si>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</si>
  <si>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</si>
  <si>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</si>
  <si>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</si>
  <si>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</si>
  <si>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</si>
  <si>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</si>
  <si>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</si>
  <si>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</si>
  <si>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</si>
  <si>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</si>
  <si>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</si>
  <si>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</si>
  <si>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</si>
  <si>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</si>
  <si>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</si>
  <si>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</si>
  <si>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</si>
  <si>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</si>
  <si>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</si>
  <si>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</si>
  <si>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</si>
  <si>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</si>
  <si>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</si>
  <si>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</si>
  <si>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</si>
  <si>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</si>
  <si>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</si>
  <si>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</si>
  <si>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</si>
  <si>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</si>
  <si>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</si>
  <si>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</si>
  <si>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</si>
  <si>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</si>
  <si>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</si>
  <si>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</si>
  <si>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</si>
  <si>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</si>
  <si>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</si>
  <si>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</si>
  <si>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</si>
  <si>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</si>
  <si>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</si>
  <si>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</si>
  <si>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</si>
  <si>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</si>
  <si>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</si>
  <si>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</si>
  <si>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</si>
  <si>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</si>
  <si>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</si>
  <si>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</si>
  <si>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</si>
  <si>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</si>
  <si>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</si>
  <si>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</si>
  <si>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</si>
  <si>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</si>
  <si>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</si>
  <si>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</si>
  <si>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</si>
  <si>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</si>
  <si>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</si>
  <si>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</si>
  <si>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</si>
  <si>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</si>
  <si>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</si>
  <si>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</si>
  <si>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</si>
  <si>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</si>
  <si>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</si>
  <si>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</si>
  <si>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</si>
  <si>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</si>
  <si>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</si>
  <si>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</si>
  <si>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</si>
  <si>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</si>
  <si>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</si>
  <si>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</si>
  <si>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</si>
  <si>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</si>
  <si>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</si>
  <si>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</si>
  <si>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</si>
  <si>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</si>
  <si>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</si>
  <si>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</si>
  <si>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</si>
  <si>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</si>
  <si>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</si>
  <si>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</si>
  <si>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</si>
  <si>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</si>
  <si>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</si>
  <si>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</si>
  <si>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</si>
  <si>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</si>
  <si>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</si>
  <si>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</si>
  <si>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</si>
  <si>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</si>
  <si>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</si>
  <si>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</si>
  <si>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</si>
  <si>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</si>
  <si>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</si>
  <si>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</si>
  <si>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</si>
  <si>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</si>
  <si>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</si>
  <si>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</si>
  <si>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</si>
  <si>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</si>
  <si>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</si>
  <si>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</si>
  <si>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</si>
  <si>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</si>
  <si>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</si>
  <si>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</si>
  <si>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</si>
  <si>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</si>
  <si>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</si>
  <si>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</si>
  <si>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</si>
  <si>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</si>
  <si>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</si>
  <si>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</si>
  <si>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</si>
  <si>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</si>
  <si>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</si>
  <si>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</si>
  <si>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</si>
  <si>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</si>
  <si>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</si>
  <si>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</si>
  <si>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</si>
  <si>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</si>
  <si>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</si>
  <si>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</si>
  <si>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</si>
  <si>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</si>
  <si>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</si>
  <si>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</si>
  <si>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</si>
  <si>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</si>
  <si>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</si>
  <si>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</si>
  <si>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</si>
  <si>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</si>
  <si>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</si>
  <si>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</si>
  <si>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</si>
  <si>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</si>
  <si>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</si>
  <si>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</si>
  <si>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</si>
  <si>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</si>
  <si>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</si>
  <si>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</si>
  <si>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</si>
  <si>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</si>
  <si>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</si>
  <si>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</si>
  <si>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</si>
  <si>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</si>
  <si>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</si>
  <si>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</si>
  <si>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</si>
  <si>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</si>
  <si>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</si>
  <si>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</si>
  <si>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</si>
  <si>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</si>
  <si>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</si>
  <si>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</si>
  <si>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</si>
  <si>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</si>
  <si>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</si>
  <si>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</si>
  <si>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</si>
  <si>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</si>
  <si>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</si>
  <si>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</si>
  <si>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</si>
  <si>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</si>
  <si>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</si>
  <si>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</si>
  <si>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</si>
  <si>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</si>
  <si>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</si>
  <si>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</si>
  <si>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</si>
  <si>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</si>
  <si>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</si>
  <si>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</si>
  <si>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</si>
  <si>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</si>
  <si>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</si>
  <si>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</si>
  <si>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</si>
  <si>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</si>
  <si>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</si>
  <si>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</si>
  <si>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</si>
  <si>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</si>
  <si>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</si>
  <si>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</si>
  <si>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</si>
  <si>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</si>
  <si>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</si>
  <si>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</si>
  <si>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</si>
  <si>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</si>
  <si>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</si>
  <si>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</si>
  <si>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</si>
  <si>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</si>
  <si>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</si>
  <si>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</si>
  <si>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</si>
  <si>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</si>
  <si>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</si>
  <si>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</si>
  <si>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</si>
  <si>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</si>
  <si>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</si>
  <si>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</si>
  <si>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</si>
  <si>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</si>
  <si>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</si>
  <si>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</si>
  <si>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</si>
  <si>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</si>
  <si>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</si>
  <si>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</si>
  <si>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</si>
  <si>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</si>
  <si>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</si>
  <si>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</si>
  <si>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</si>
  <si>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</si>
  <si>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</si>
  <si>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</si>
  <si>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</si>
  <si>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</si>
  <si>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</si>
  <si>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</si>
  <si>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</si>
  <si>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</si>
  <si>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</si>
  <si>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</si>
  <si>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</si>
  <si>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</si>
  <si>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</si>
  <si>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</si>
  <si>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</si>
  <si>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</si>
  <si>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</si>
  <si>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</si>
  <si>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</si>
  <si>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</si>
  <si>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</si>
  <si>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</si>
  <si>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</si>
  <si>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</si>
  <si>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</si>
  <si>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</si>
  <si>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</si>
  <si>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</si>
  <si>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</si>
  <si>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</si>
  <si>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</si>
  <si>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</si>
  <si>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</si>
  <si>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</si>
  <si>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</si>
  <si>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</si>
  <si>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</si>
  <si>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</si>
  <si>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</si>
  <si>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</si>
  <si>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</si>
  <si>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</si>
  <si>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</si>
  <si>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</si>
  <si>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</si>
  <si>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</si>
  <si>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</si>
  <si>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</si>
  <si>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</si>
  <si>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</si>
  <si>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</si>
  <si>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</si>
  <si>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</si>
  <si>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</si>
  <si>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</si>
  <si>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</si>
  <si>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</si>
  <si>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</si>
  <si>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</si>
  <si>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</si>
  <si>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</si>
  <si>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</si>
  <si>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</si>
  <si>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</si>
  <si>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</si>
  <si>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</si>
  <si>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</si>
  <si>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</si>
  <si>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</si>
  <si>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</si>
  <si>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</si>
  <si>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</si>
  <si>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</si>
  <si>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</si>
  <si>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</si>
  <si>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</si>
  <si>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</si>
  <si>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</si>
  <si>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</si>
  <si>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</si>
  <si>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</si>
  <si>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</si>
  <si>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</si>
  <si>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</si>
  <si>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</si>
  <si>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</si>
  <si>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</si>
  <si>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</si>
  <si>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</si>
  <si>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</si>
  <si>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</si>
  <si>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</si>
  <si>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</si>
  <si>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</si>
  <si>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</si>
  <si>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</si>
  <si>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</si>
  <si>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</si>
  <si>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</si>
  <si>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</si>
  <si>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</si>
  <si>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</si>
  <si>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</si>
  <si>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</si>
  <si>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</si>
  <si>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</si>
  <si>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</si>
  <si>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</si>
  <si>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</si>
  <si>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</si>
  <si>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</si>
  <si>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</si>
  <si>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</si>
  <si>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</si>
  <si>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</si>
  <si>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</si>
  <si>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</si>
  <si>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</si>
  <si>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</si>
  <si>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</si>
  <si>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</si>
  <si>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</si>
  <si>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</si>
  <si>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</si>
  <si>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</si>
  <si>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</si>
  <si>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</si>
  <si>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</si>
  <si>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</si>
  <si>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</si>
  <si>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</si>
  <si>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</si>
  <si>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</si>
  <si>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</si>
  <si>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</si>
  <si>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</si>
  <si>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</si>
  <si>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</si>
  <si>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</si>
  <si>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</si>
  <si>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</si>
  <si>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</si>
  <si>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</si>
  <si>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</si>
  <si>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</si>
  <si>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</si>
  <si>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</si>
  <si>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</si>
  <si>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</si>
  <si>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</si>
  <si>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</si>
  <si>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</si>
  <si>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</si>
  <si>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</si>
  <si>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</si>
  <si>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</si>
  <si>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</si>
  <si>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</si>
  <si>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</si>
  <si>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</si>
  <si>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</si>
  <si>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</si>
  <si>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</si>
  <si>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</si>
  <si>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</si>
  <si>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</si>
  <si>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</si>
  <si>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</si>
  <si>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</si>
  <si>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</si>
  <si>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</si>
  <si>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</si>
  <si>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</si>
  <si>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</si>
  <si>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</si>
  <si>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</si>
  <si>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</si>
  <si>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</si>
  <si>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</si>
  <si>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</si>
  <si>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</si>
  <si>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</si>
  <si>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</si>
  <si>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</si>
  <si>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</si>
  <si>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</si>
  <si>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</si>
  <si>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</si>
  <si>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</si>
  <si>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</si>
  <si>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</si>
  <si>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</si>
  <si>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</si>
  <si>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</si>
  <si>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</si>
  <si>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</si>
  <si>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</si>
  <si>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</si>
  <si>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</si>
  <si>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</si>
  <si>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</si>
  <si>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</si>
  <si>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</si>
  <si>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</si>
  <si>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</si>
  <si>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</si>
  <si>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</si>
  <si>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</si>
  <si>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</si>
  <si>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</si>
  <si>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</si>
  <si>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</si>
  <si>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</si>
  <si>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</si>
  <si>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</si>
  <si>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</si>
  <si>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</si>
  <si>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</si>
  <si>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</si>
  <si>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</si>
  <si>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</si>
  <si>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</si>
  <si>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</si>
  <si>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</si>
  <si>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</si>
  <si>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</si>
  <si>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</si>
  <si>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</si>
  <si>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</si>
  <si>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</si>
  <si>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</si>
  <si>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</si>
  <si>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</si>
  <si>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</si>
  <si>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</si>
  <si>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</si>
  <si>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</si>
  <si>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</si>
  <si>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</si>
  <si>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</si>
  <si>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</si>
  <si>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</si>
  <si>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</si>
  <si>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</si>
  <si>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</si>
  <si>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</si>
  <si>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</si>
  <si>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</si>
  <si>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</si>
  <si>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</si>
  <si>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</si>
  <si>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</si>
  <si>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</si>
  <si>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</si>
  <si>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</si>
  <si>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</si>
  <si>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</si>
  <si>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</si>
  <si>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</si>
  <si>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</si>
  <si>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</si>
  <si>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</si>
  <si>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</si>
  <si>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</si>
  <si>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</si>
  <si>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</si>
  <si>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</si>
  <si>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</si>
  <si>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</si>
  <si>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</si>
  <si>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</si>
  <si>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</si>
  <si>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</si>
  <si>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</si>
  <si>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</si>
  <si>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</si>
  <si>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</si>
  <si>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</si>
  <si>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</si>
  <si>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</si>
  <si>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</si>
  <si>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</si>
  <si>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</si>
  <si>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</si>
  <si>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</si>
  <si>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</si>
  <si>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</si>
  <si>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</si>
  <si>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</si>
  <si>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</si>
  <si>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</si>
  <si>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</si>
  <si>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</si>
  <si>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</si>
  <si>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</si>
  <si>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</si>
  <si>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</si>
  <si>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</si>
  <si>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</si>
  <si>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</si>
  <si>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</si>
  <si>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</si>
  <si>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</si>
  <si>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</si>
  <si>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</si>
  <si>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</si>
  <si>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</si>
  <si>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</si>
  <si>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</si>
  <si>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</si>
  <si>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</si>
  <si>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</si>
  <si>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</si>
  <si>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</si>
  <si>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</si>
  <si>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</si>
  <si>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</si>
  <si>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</si>
  <si>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</si>
  <si>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</si>
  <si>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</si>
  <si>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</si>
  <si>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</si>
  <si>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</si>
  <si>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</si>
  <si>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</si>
  <si>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</si>
  <si>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</si>
  <si>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</si>
  <si>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</si>
  <si>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</si>
  <si>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</si>
  <si>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</si>
  <si>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</si>
  <si>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</si>
  <si>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</si>
  <si>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</si>
  <si>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</si>
  <si>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</si>
  <si>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</si>
  <si>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</si>
  <si>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</si>
  <si>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</si>
  <si>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</si>
  <si>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</si>
  <si>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</si>
  <si>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</si>
  <si>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</si>
  <si>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</si>
  <si>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</si>
  <si>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</si>
  <si>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</si>
  <si>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</si>
  <si>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</si>
  <si>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</si>
  <si>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</si>
  <si>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</si>
  <si>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</si>
  <si>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</si>
  <si>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</si>
  <si>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</si>
  <si>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</si>
  <si>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</si>
  <si>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</si>
  <si>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</si>
  <si>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</si>
  <si>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</si>
  <si>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</si>
  <si>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</si>
  <si>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</si>
  <si>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</si>
  <si>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</si>
  <si>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</si>
  <si>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</si>
  <si>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</si>
  <si>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</si>
  <si>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</si>
  <si>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</si>
  <si>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</si>
  <si>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</si>
  <si>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</si>
  <si>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</si>
  <si>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</si>
  <si>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</si>
  <si>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</si>
  <si>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</si>
  <si>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</si>
  <si>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</si>
  <si>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</si>
  <si>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</si>
  <si>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</si>
  <si>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</si>
  <si>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</si>
  <si>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</si>
  <si>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</si>
  <si>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</si>
  <si>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</si>
  <si>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</si>
  <si>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</si>
  <si>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</si>
  <si>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</si>
  <si>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</si>
  <si>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</si>
  <si>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</si>
  <si>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</si>
  <si>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</si>
  <si>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</si>
  <si>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</si>
  <si>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</si>
  <si>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</si>
  <si>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</si>
  <si>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</si>
  <si>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</si>
  <si>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</si>
  <si>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</si>
  <si>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</si>
  <si>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</si>
  <si>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</si>
  <si>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</si>
  <si>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</si>
  <si>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</si>
  <si>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</si>
  <si>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</si>
  <si>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</si>
  <si>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</si>
  <si>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</si>
  <si>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</si>
  <si>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</si>
  <si>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</si>
  <si>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</si>
  <si>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</si>
  <si>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</si>
  <si>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</si>
  <si>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</si>
  <si>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</si>
  <si>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</si>
  <si>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</si>
  <si>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</si>
  <si>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</si>
  <si>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</si>
  <si>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</si>
  <si>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</si>
  <si>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</si>
  <si>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</si>
  <si>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</si>
  <si>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</si>
  <si>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</si>
  <si>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</si>
  <si>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</si>
  <si>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</si>
  <si>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</si>
  <si>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</si>
  <si>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</si>
  <si>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</si>
  <si>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</si>
  <si>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</si>
  <si>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</si>
  <si>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</si>
  <si>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</si>
  <si>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</si>
  <si>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</si>
  <si>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</si>
  <si>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</si>
  <si>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</si>
  <si>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</si>
  <si>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</si>
  <si>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</si>
  <si>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</si>
  <si>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</si>
  <si>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</si>
  <si>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</si>
  <si>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</si>
  <si>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</si>
  <si>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</si>
  <si>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</si>
  <si>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</si>
  <si>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</si>
  <si>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</si>
  <si>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</si>
  <si>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</si>
  <si>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</si>
  <si>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</si>
  <si>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</si>
  <si>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</si>
  <si>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</si>
  <si>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</si>
  <si>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</si>
  <si>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</si>
  <si>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</si>
  <si>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</si>
  <si>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</si>
  <si>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</si>
  <si>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</si>
  <si>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</si>
  <si>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</si>
  <si>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</si>
  <si>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</si>
  <si>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</si>
  <si>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</si>
  <si>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</si>
  <si>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</si>
  <si>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</si>
  <si>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</si>
  <si>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</si>
  <si>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</si>
  <si>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</si>
  <si>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</si>
  <si>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</si>
  <si>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</si>
  <si>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</si>
  <si>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</si>
  <si>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</si>
  <si>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</si>
  <si>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</si>
  <si>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</si>
  <si>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</si>
  <si>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</si>
  <si>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</si>
  <si>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</si>
  <si>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</si>
  <si>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</si>
  <si>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</si>
  <si>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</si>
  <si>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</si>
  <si>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</si>
  <si>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</si>
  <si>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</si>
  <si>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</si>
  <si>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</si>
  <si>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</si>
  <si>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</si>
  <si>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</si>
  <si>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</si>
  <si>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</si>
  <si>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</si>
  <si>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</si>
  <si>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</si>
  <si>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</si>
  <si>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</si>
  <si>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</si>
  <si>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</si>
  <si>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</si>
  <si>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</si>
  <si>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</si>
  <si>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</si>
  <si>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</si>
  <si>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</si>
  <si>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</si>
  <si>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</si>
  <si>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</si>
  <si>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</si>
  <si>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</si>
  <si>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</si>
  <si>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</si>
  <si>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</si>
  <si>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</si>
  <si>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</si>
  <si>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</si>
  <si>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</si>
  <si>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</si>
  <si>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</si>
  <si>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</si>
  <si>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</si>
  <si>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</si>
  <si>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</si>
  <si>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</si>
  <si>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</si>
  <si>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</si>
  <si>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</si>
  <si>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</si>
  <si>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</si>
  <si>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</si>
  <si>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</si>
  <si>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</si>
  <si>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</si>
  <si>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</si>
  <si>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</si>
  <si>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</si>
  <si>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</si>
  <si>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</si>
  <si>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</si>
  <si>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</si>
  <si>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</si>
  <si>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</si>
  <si>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</si>
  <si>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</si>
  <si>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</si>
  <si>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</si>
  <si>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</si>
  <si>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</si>
  <si>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</si>
  <si>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</si>
  <si>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</si>
  <si>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</si>
  <si>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</si>
  <si>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</si>
  <si>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</si>
  <si>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</si>
  <si>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</si>
  <si>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</si>
  <si>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</si>
  <si>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</si>
  <si>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</si>
  <si>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</si>
  <si>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</si>
  <si>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</si>
  <si>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</si>
  <si>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</si>
  <si>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</si>
  <si>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</si>
  <si>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</si>
  <si>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</si>
  <si>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</si>
  <si>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</si>
  <si>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</si>
  <si>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</si>
  <si>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</si>
  <si>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</si>
  <si>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</si>
  <si>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</si>
  <si>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</si>
  <si>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</si>
  <si>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</si>
  <si>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</si>
  <si>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</si>
  <si>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</si>
  <si>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</si>
  <si>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</si>
  <si>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</si>
  <si>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</si>
  <si>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</si>
  <si>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</si>
  <si>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</si>
  <si>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</si>
  <si>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</si>
  <si>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</si>
  <si>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</si>
  <si>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</si>
  <si>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</si>
  <si>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</si>
  <si>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</si>
  <si>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</si>
  <si>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</si>
  <si>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</si>
  <si>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</si>
  <si>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</si>
  <si>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</si>
  <si>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</si>
  <si>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</si>
  <si>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</si>
  <si>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</si>
  <si>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</si>
  <si>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</si>
  <si>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</si>
  <si>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</si>
  <si>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</si>
  <si>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</si>
  <si>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</si>
  <si>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</si>
  <si>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</si>
  <si>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</si>
  <si>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</si>
  <si>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</si>
  <si>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</si>
  <si>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</si>
  <si>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</si>
  <si>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</si>
  <si>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</si>
  <si>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</si>
  <si>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</si>
  <si>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</si>
  <si>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</si>
  <si>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</si>
  <si>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</si>
  <si>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</si>
  <si>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</si>
  <si>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</si>
  <si>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</si>
  <si>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</si>
  <si>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</si>
  <si>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</si>
  <si>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</si>
  <si>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</si>
  <si>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</si>
  <si>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</si>
  <si>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</si>
  <si>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</si>
  <si>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</si>
  <si>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</si>
  <si>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</si>
  <si>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</si>
  <si>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</si>
  <si>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</si>
  <si>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</si>
  <si>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</si>
  <si>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</si>
  <si>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</si>
  <si>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</si>
  <si>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</si>
  <si>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</si>
  <si>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</si>
  <si>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</si>
  <si>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</si>
  <si>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</si>
  <si>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</si>
  <si>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</si>
  <si>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</si>
  <si>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</si>
  <si>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</si>
  <si>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</si>
  <si>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</si>
  <si>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</si>
  <si>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</si>
  <si>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</si>
  <si>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</si>
  <si>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</si>
  <si>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</si>
  <si>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</si>
  <si>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</si>
  <si>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</si>
  <si>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</si>
  <si>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</si>
  <si>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</si>
  <si>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</si>
  <si>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</si>
  <si>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</si>
  <si>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</si>
  <si>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</si>
  <si>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</si>
  <si>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</si>
  <si>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</si>
  <si>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</si>
  <si>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</si>
  <si>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</si>
  <si>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</si>
  <si>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</si>
  <si>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</si>
  <si>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</si>
  <si>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</si>
  <si>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</si>
  <si>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</si>
  <si>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</si>
  <si>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</si>
  <si>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</si>
  <si>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</si>
  <si>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</si>
  <si>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</si>
  <si>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</si>
  <si>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</si>
  <si>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</si>
  <si>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</si>
  <si>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</si>
  <si>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</si>
  <si>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</si>
  <si>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</si>
  <si>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</si>
  <si>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</si>
  <si>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</si>
  <si>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</si>
  <si>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</si>
  <si>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</si>
  <si>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</si>
  <si>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</si>
  <si>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</si>
  <si>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</si>
  <si>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</si>
  <si>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</si>
  <si>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</si>
  <si>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</si>
  <si>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</si>
  <si>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</si>
  <si>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</si>
  <si>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</si>
  <si>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</si>
  <si>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</si>
  <si>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</si>
  <si>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</si>
  <si>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</si>
  <si>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</si>
  <si>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</si>
  <si>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</si>
  <si>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</si>
  <si>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</si>
  <si>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</si>
  <si>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</si>
  <si>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</si>
  <si>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</si>
  <si>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</si>
  <si>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</si>
  <si>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</si>
  <si>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</si>
  <si>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</si>
  <si>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</si>
  <si>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</si>
  <si>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</si>
  <si>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</si>
  <si>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</si>
  <si>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</si>
  <si>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</si>
  <si>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</si>
  <si>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</si>
  <si>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</si>
  <si>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</si>
  <si>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</si>
  <si>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</si>
  <si>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</si>
  <si>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</si>
  <si>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</si>
  <si>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</si>
  <si>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</si>
  <si>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</si>
  <si>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</si>
  <si>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</si>
  <si>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</si>
  <si>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</si>
  <si>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</si>
  <si>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</si>
  <si>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</si>
  <si>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</si>
  <si>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</si>
  <si>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</si>
  <si>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</si>
  <si>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</si>
  <si>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</si>
  <si>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</si>
  <si>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</si>
  <si>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</si>
  <si>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</si>
  <si>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</si>
  <si>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</si>
  <si>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</si>
  <si>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</si>
  <si>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</si>
  <si>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</si>
  <si>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</si>
  <si>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</si>
  <si>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</si>
  <si>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</si>
  <si>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</si>
  <si>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</si>
  <si>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</si>
  <si>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</si>
  <si>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</si>
  <si>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</si>
  <si>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</si>
  <si>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</si>
  <si>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</si>
  <si>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</si>
  <si>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</si>
  <si>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</si>
  <si>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</si>
  <si>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</si>
  <si>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</si>
  <si>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</si>
  <si>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</si>
  <si>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</si>
  <si>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</si>
  <si>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</si>
  <si>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</si>
  <si>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</si>
  <si>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</si>
  <si>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</si>
  <si>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</si>
  <si>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</si>
  <si>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</si>
  <si>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</si>
  <si>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</si>
  <si>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</si>
  <si>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</si>
  <si>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</si>
  <si>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</si>
  <si>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</si>
  <si>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</si>
  <si>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</si>
  <si>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</si>
  <si>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</si>
  <si>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</si>
  <si>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</si>
  <si>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</si>
  <si>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</si>
  <si>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</si>
  <si>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</si>
  <si>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</si>
  <si>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</si>
  <si>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</si>
  <si>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</si>
  <si>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</si>
  <si>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</si>
  <si>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</si>
  <si>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</si>
  <si>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</si>
  <si>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</si>
  <si>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</si>
  <si>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</si>
  <si>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</si>
  <si>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</si>
  <si>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</si>
  <si>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</si>
  <si>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</si>
  <si>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</si>
  <si>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</si>
  <si>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</si>
  <si>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</si>
  <si>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</si>
  <si>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</si>
  <si>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</si>
  <si>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</si>
  <si>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</si>
  <si>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</si>
  <si>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</si>
  <si>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</si>
  <si>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</si>
  <si>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</si>
  <si>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</si>
  <si>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</si>
  <si>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</si>
  <si>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</si>
  <si>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</si>
  <si>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</si>
  <si>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</si>
  <si>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</si>
  <si>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</si>
  <si>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</si>
  <si>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</si>
  <si>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</si>
  <si>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</si>
  <si>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</si>
  <si>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</si>
  <si>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</si>
  <si>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</si>
  <si>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</si>
  <si>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</si>
  <si>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</si>
  <si>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</si>
  <si>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</si>
  <si>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</si>
  <si>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</si>
  <si>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</si>
  <si>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</si>
  <si>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</si>
  <si>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</si>
  <si>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</si>
  <si>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</si>
  <si>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</si>
  <si>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</si>
  <si>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</si>
  <si>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</si>
  <si>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</si>
  <si>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</si>
  <si>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</si>
  <si>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</si>
  <si>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</si>
  <si>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</si>
  <si>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</si>
  <si>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</si>
  <si>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</si>
  <si>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</si>
  <si>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</si>
  <si>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</si>
  <si>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</si>
  <si>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</si>
  <si>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</si>
  <si>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</si>
  <si>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</si>
  <si>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</si>
  <si>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</si>
  <si>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</si>
  <si>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</si>
  <si>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</si>
  <si>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</si>
  <si>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</si>
  <si>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</si>
  <si>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</si>
  <si>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</si>
  <si>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</si>
  <si>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</si>
  <si>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</si>
  <si>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</si>
  <si>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</si>
  <si>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</si>
  <si>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</si>
  <si>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</si>
  <si>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</si>
  <si>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</si>
  <si>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</si>
  <si>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</si>
  <si>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</si>
  <si>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</si>
  <si>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</si>
  <si>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</si>
  <si>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</si>
  <si>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</si>
  <si>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</si>
  <si>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</si>
  <si>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</si>
  <si>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</si>
  <si>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</si>
  <si>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</si>
  <si>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</si>
  <si>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</si>
  <si>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</si>
  <si>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</si>
  <si>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</si>
  <si>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</si>
  <si>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</si>
  <si>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</si>
  <si>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</si>
  <si>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</si>
  <si>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</si>
  <si>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</si>
  <si>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</si>
  <si>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</si>
  <si>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</si>
  <si>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</si>
  <si>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</si>
  <si>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</si>
  <si>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</si>
  <si>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</si>
  <si>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</si>
  <si>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</si>
  <si>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</si>
  <si>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</si>
  <si>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</si>
  <si>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</si>
  <si>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</si>
  <si>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</si>
  <si>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</si>
  <si>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</si>
  <si>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</si>
  <si>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</si>
  <si>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</si>
  <si>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</si>
  <si>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</si>
  <si>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</si>
  <si>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</si>
  <si>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</si>
  <si>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</si>
  <si>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</si>
  <si>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</si>
  <si>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</si>
  <si>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</si>
  <si>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</si>
  <si>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</si>
  <si>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</si>
  <si>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</si>
  <si>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</si>
  <si>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</si>
  <si>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</si>
  <si>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</si>
  <si>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</si>
  <si>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</si>
  <si>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</si>
  <si>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</si>
  <si>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</si>
  <si>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</si>
  <si>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</si>
  <si>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</si>
  <si>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</si>
  <si>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</si>
  <si>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</si>
  <si>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</si>
  <si>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</si>
  <si>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</si>
  <si>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</si>
  <si>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</si>
  <si>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</si>
  <si>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</si>
  <si>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</si>
  <si>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</si>
  <si>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</si>
  <si>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</si>
  <si>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</si>
  <si>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</si>
  <si>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</si>
  <si>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</si>
  <si>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</si>
  <si>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</si>
  <si>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</si>
  <si>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</si>
  <si>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</si>
  <si>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</si>
  <si>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</si>
  <si>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</si>
  <si>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</si>
  <si>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</si>
  <si>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</si>
  <si>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</si>
  <si>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</si>
  <si>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</si>
  <si>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</si>
  <si>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</si>
  <si>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</si>
  <si>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</si>
  <si>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</si>
  <si>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</si>
  <si>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</si>
  <si>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</si>
  <si>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</si>
  <si>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</si>
  <si>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</si>
  <si>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</si>
  <si>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</si>
  <si>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</si>
  <si>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</si>
  <si>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</si>
  <si>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</si>
  <si>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</si>
  <si>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</si>
  <si>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</si>
  <si>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</si>
  <si>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</si>
  <si>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</si>
  <si>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</si>
  <si>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</si>
  <si>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</si>
  <si>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</si>
  <si>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</si>
  <si>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</si>
  <si>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</si>
  <si>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</si>
  <si>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</si>
  <si>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</si>
  <si>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</si>
  <si>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</si>
  <si>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</si>
  <si>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</si>
  <si>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</si>
  <si>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</si>
  <si>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</si>
  <si>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</si>
  <si>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</si>
  <si>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</si>
  <si>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</si>
  <si>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</si>
  <si>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</si>
  <si>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</si>
  <si>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</si>
  <si>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</si>
  <si>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</si>
  <si>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</si>
  <si>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</si>
  <si>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</si>
  <si>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</si>
  <si>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</si>
  <si>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</si>
  <si>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</si>
  <si>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</si>
  <si>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</si>
  <si>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</si>
  <si>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</si>
  <si>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</si>
  <si>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</si>
  <si>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</si>
  <si>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</si>
  <si>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</si>
  <si>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</si>
  <si>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</si>
  <si>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</si>
  <si>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</si>
  <si>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</si>
  <si>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</si>
  <si>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</si>
  <si>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</si>
  <si>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</si>
  <si>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</si>
  <si>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</si>
  <si>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</si>
  <si>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</si>
  <si>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</si>
  <si>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</si>
  <si>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</si>
  <si>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</si>
  <si>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</si>
  <si>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</si>
  <si>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</si>
  <si>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</si>
  <si>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</si>
  <si>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</si>
  <si>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</si>
  <si>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</si>
  <si>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</si>
  <si>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</si>
  <si>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</si>
  <si>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</si>
  <si>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</si>
  <si>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</si>
  <si>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</si>
  <si>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</si>
  <si>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</si>
  <si>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</si>
  <si>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</si>
  <si>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</si>
  <si>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</si>
  <si>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</si>
  <si>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</si>
  <si>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</si>
  <si>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</si>
  <si>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</si>
  <si>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</si>
  <si>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</si>
  <si>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</si>
  <si>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</si>
  <si>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</si>
  <si>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</si>
  <si>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</si>
  <si>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</si>
  <si>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</si>
  <si>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</si>
  <si>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</si>
  <si>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</si>
  <si>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</si>
  <si>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</si>
  <si>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</si>
  <si>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</si>
  <si>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</si>
  <si>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</si>
  <si>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</si>
  <si>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</si>
  <si>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</si>
  <si>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</si>
  <si>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</si>
  <si>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</si>
  <si>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</si>
  <si>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</si>
  <si>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</si>
  <si>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</si>
  <si>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</si>
  <si>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</si>
  <si>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</si>
  <si>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</si>
  <si>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</si>
  <si>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</si>
  <si>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</si>
  <si>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</si>
  <si>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</si>
  <si>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</si>
  <si>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</si>
  <si>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</si>
  <si>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</si>
  <si>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</si>
  <si>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</si>
  <si>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</si>
  <si>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</si>
  <si>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</si>
  <si>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</si>
  <si>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</si>
  <si>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</si>
  <si>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</si>
  <si>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</si>
  <si>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</si>
  <si>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</si>
  <si>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</si>
  <si>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</si>
  <si>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</si>
  <si>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</si>
  <si>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</si>
  <si>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</si>
  <si>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</si>
  <si>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</si>
  <si>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</si>
  <si>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</si>
  <si>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</si>
  <si>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</si>
  <si>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</si>
  <si>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</si>
  <si>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</si>
  <si>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</si>
  <si>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</si>
  <si>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</si>
  <si>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</si>
  <si>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</si>
  <si>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</si>
  <si>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</si>
  <si>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</si>
  <si>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</si>
  <si>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</si>
  <si>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</si>
  <si>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</si>
  <si>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</si>
  <si>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</si>
  <si>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</si>
  <si>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</si>
  <si>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</si>
  <si>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</si>
  <si>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</si>
  <si>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</si>
  <si>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</si>
  <si>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</si>
  <si>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</si>
  <si>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</si>
  <si>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</si>
  <si>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</si>
  <si>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</si>
  <si>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</si>
  <si>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</si>
  <si>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</si>
  <si>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</si>
  <si>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</si>
  <si>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</si>
  <si>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</si>
  <si>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</si>
  <si>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</si>
  <si>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</si>
  <si>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</si>
  <si>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</si>
  <si>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</si>
  <si>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</si>
  <si>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</si>
  <si>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</si>
  <si>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</si>
  <si>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</si>
  <si>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</si>
  <si>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</si>
  <si>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</si>
  <si>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</si>
  <si>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</si>
  <si>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</si>
  <si>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</si>
  <si>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</si>
  <si>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</si>
  <si>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</si>
  <si>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</si>
  <si>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</si>
  <si>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</si>
  <si>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</si>
  <si>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</si>
  <si>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</si>
  <si>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</si>
  <si>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</si>
  <si>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</si>
  <si>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</si>
  <si>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</si>
  <si>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</si>
  <si>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</si>
  <si>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</si>
  <si>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</si>
  <si>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</si>
  <si>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</si>
  <si>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</si>
  <si>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</si>
  <si>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</si>
  <si>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</si>
  <si>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</si>
  <si>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</si>
  <si>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</si>
  <si>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</si>
  <si>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</si>
  <si>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</si>
  <si>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</si>
  <si>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</si>
  <si>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</si>
  <si>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</si>
  <si>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</si>
  <si>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</si>
  <si>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</si>
  <si>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</si>
  <si>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</si>
  <si>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</si>
  <si>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</si>
  <si>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</si>
  <si>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</si>
  <si>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</si>
  <si>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</si>
  <si>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</si>
  <si>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</si>
  <si>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</si>
  <si>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</si>
  <si>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</si>
  <si>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</si>
  <si>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</si>
  <si>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</si>
  <si>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</si>
  <si>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</si>
  <si>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</si>
  <si>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</si>
  <si>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</si>
  <si>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</si>
  <si>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</si>
  <si>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</si>
  <si>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</si>
  <si>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</si>
  <si>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</si>
  <si>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</si>
  <si>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</si>
  <si>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</si>
  <si>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</si>
  <si>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</si>
  <si>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</si>
  <si>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</si>
  <si>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</si>
  <si>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</si>
  <si>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</si>
  <si>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</si>
  <si>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</si>
  <si>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</si>
  <si>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</si>
  <si>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</si>
  <si>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</si>
  <si>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</si>
  <si>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</si>
  <si>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</si>
  <si>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</si>
  <si>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</si>
  <si>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</si>
  <si>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</si>
  <si>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</si>
  <si>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</si>
  <si>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</si>
  <si>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</si>
  <si>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</si>
  <si>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</si>
  <si>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</si>
  <si>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</si>
  <si>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</si>
  <si>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</si>
  <si>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</si>
  <si>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</si>
  <si>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</si>
  <si>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</si>
  <si>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</si>
  <si>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</si>
  <si>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</si>
  <si>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</si>
  <si>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</si>
  <si>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</si>
  <si>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</si>
  <si>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</si>
  <si>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</si>
  <si>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</si>
  <si>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</si>
  <si>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</si>
  <si>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</si>
  <si>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</si>
  <si>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</si>
  <si>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</si>
  <si>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</si>
  <si>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</si>
  <si>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</si>
  <si>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</si>
  <si>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</si>
  <si>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</si>
  <si>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</si>
  <si>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</si>
  <si>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</si>
  <si>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</si>
  <si>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</si>
  <si>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</si>
  <si>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</si>
  <si>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</si>
  <si>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</si>
  <si>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</si>
  <si>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</si>
  <si>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</si>
  <si>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</si>
  <si>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</si>
  <si>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</si>
  <si>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</si>
  <si>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</si>
  <si>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</si>
  <si>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</si>
  <si>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</si>
  <si>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</si>
  <si>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</si>
  <si>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</si>
  <si>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</si>
  <si>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</si>
  <si>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</si>
  <si>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</si>
  <si>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</si>
  <si>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</si>
  <si>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</si>
  <si>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</si>
  <si>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</si>
  <si>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</si>
  <si>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</si>
  <si>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</si>
  <si>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</si>
  <si>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</si>
  <si>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</si>
  <si>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</si>
  <si>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</si>
  <si>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</si>
  <si>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</si>
  <si>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</si>
  <si>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</si>
  <si>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</si>
  <si>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</si>
  <si>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</si>
  <si>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</si>
  <si>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</si>
  <si>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</si>
  <si>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</si>
  <si>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</si>
  <si>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</si>
  <si>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</si>
  <si>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</si>
  <si>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</si>
  <si>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</si>
  <si>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</si>
  <si>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</si>
  <si>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</si>
  <si>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</si>
  <si>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</si>
  <si>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</si>
  <si>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</si>
  <si>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</si>
  <si>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</si>
  <si>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</si>
  <si>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</si>
  <si>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</si>
  <si>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</si>
  <si>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</si>
  <si>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</si>
  <si>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</si>
  <si>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</si>
  <si>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</si>
  <si>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</si>
  <si>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</si>
  <si>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</si>
  <si>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</si>
  <si>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</si>
  <si>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</si>
  <si>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</si>
  <si>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</si>
  <si>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</si>
  <si>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</si>
  <si>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</si>
  <si>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</si>
  <si>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</si>
  <si>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</si>
  <si>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</si>
  <si>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</si>
  <si>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</si>
  <si>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</si>
  <si>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</si>
  <si>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</si>
  <si>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</si>
  <si>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</si>
  <si>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</si>
  <si>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</si>
  <si>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</si>
  <si>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</si>
  <si>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</si>
  <si>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</si>
  <si>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</si>
  <si>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</si>
  <si>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</si>
  <si>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</si>
  <si>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</si>
  <si>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</si>
  <si>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</si>
  <si>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</si>
  <si>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</si>
  <si>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</si>
  <si>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</si>
  <si>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</si>
  <si>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</si>
  <si>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</si>
  <si>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</si>
  <si>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</si>
  <si>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</si>
  <si>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</si>
  <si>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</si>
  <si>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</si>
  <si>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</si>
  <si>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</si>
  <si>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</si>
  <si>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</si>
  <si>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</si>
  <si>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</si>
  <si>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</si>
  <si>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</si>
  <si>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</si>
  <si>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</si>
  <si>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</si>
  <si>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</si>
  <si>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</si>
  <si>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</si>
  <si>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</si>
  <si>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</si>
  <si>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</si>
  <si>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</si>
  <si>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</si>
  <si>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</si>
  <si>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</si>
  <si>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</si>
  <si>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</si>
  <si>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</si>
  <si>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</si>
  <si>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</si>
  <si>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</si>
  <si>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</si>
  <si>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</si>
  <si>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</si>
  <si>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</si>
  <si>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</si>
  <si>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</si>
  <si>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</si>
  <si>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</si>
  <si>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</si>
  <si>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</si>
  <si>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</si>
  <si>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</si>
  <si>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</si>
  <si>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</si>
  <si>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</si>
  <si>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</si>
  <si>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</si>
  <si>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</si>
  <si>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</si>
  <si>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</si>
  <si>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</si>
  <si>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</si>
  <si>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</si>
  <si>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</si>
  <si>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</si>
  <si>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</si>
  <si>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</si>
  <si>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</si>
  <si>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</si>
  <si>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</si>
  <si>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</si>
  <si>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</si>
  <si>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</si>
  <si>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</si>
  <si>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</si>
  <si>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</si>
  <si>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</si>
  <si>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</si>
  <si>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</si>
  <si>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</si>
  <si>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</si>
  <si>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</si>
  <si>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</si>
  <si>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</si>
  <si>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</si>
  <si>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</si>
  <si>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</si>
  <si>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</si>
  <si>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</si>
  <si>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</si>
  <si>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</si>
  <si>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</si>
  <si>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</si>
  <si>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</si>
  <si>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</si>
  <si>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</si>
  <si>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</si>
  <si>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</si>
  <si>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</si>
  <si>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</si>
  <si>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</si>
  <si>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</si>
  <si>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</si>
  <si>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</si>
  <si>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</si>
  <si>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</si>
  <si>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</si>
  <si>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</si>
  <si>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</si>
  <si>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</si>
  <si>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</si>
  <si>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</si>
  <si>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</si>
  <si>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</si>
  <si>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</si>
  <si>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</si>
  <si>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</si>
  <si>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</si>
  <si>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</si>
  <si>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</si>
  <si>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</si>
  <si>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</si>
  <si>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</si>
  <si>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</si>
  <si>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</si>
  <si>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</si>
  <si>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</si>
  <si>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</si>
  <si>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</si>
  <si>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</si>
  <si>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</si>
  <si>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</si>
  <si>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</si>
  <si>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</si>
  <si>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</si>
  <si>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</si>
  <si>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</si>
  <si>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</si>
  <si>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</si>
  <si>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</si>
  <si>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</si>
  <si>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</si>
  <si>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</si>
  <si>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</si>
  <si>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</si>
  <si>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</si>
  <si>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</si>
  <si>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</si>
  <si>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</si>
  <si>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</si>
  <si>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</si>
  <si>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</si>
  <si>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</si>
  <si>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</si>
  <si>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</si>
  <si>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</si>
  <si>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</si>
  <si>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</si>
  <si>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</si>
  <si>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</si>
  <si>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</si>
  <si>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</si>
  <si>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</si>
  <si>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</si>
  <si>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</si>
  <si>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</si>
  <si>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</si>
  <si>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</si>
  <si>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</si>
  <si>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</si>
  <si>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</si>
  <si>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</si>
  <si>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</si>
  <si>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</si>
  <si>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</si>
  <si>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</si>
  <si>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</si>
  <si>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</si>
  <si>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</si>
  <si>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</si>
  <si>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</si>
  <si>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</si>
  <si>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</si>
  <si>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</si>
  <si>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</si>
  <si>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</si>
  <si>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</si>
  <si>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</si>
  <si>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</si>
  <si>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</si>
  <si>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</si>
  <si>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</si>
  <si>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</si>
  <si>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</si>
  <si>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</si>
  <si>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</si>
  <si>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</si>
  <si>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</si>
  <si>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</si>
  <si>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</si>
  <si>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</si>
  <si>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</si>
  <si>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</si>
  <si>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</si>
  <si>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</si>
  <si>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</si>
  <si>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</si>
  <si>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</si>
  <si>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</si>
  <si>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</si>
  <si>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</si>
  <si>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</si>
  <si>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</si>
  <si>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</si>
  <si>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</si>
  <si>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</si>
  <si>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</si>
  <si>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</si>
  <si>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</si>
  <si>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</si>
  <si>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</si>
  <si>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</si>
  <si>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</si>
  <si>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</si>
  <si>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</si>
  <si>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</si>
  <si>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</si>
  <si>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</si>
  <si>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</si>
  <si>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</si>
  <si>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</si>
  <si>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</si>
  <si>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</si>
  <si>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</si>
  <si>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</si>
  <si>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</si>
  <si>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</si>
  <si>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</si>
  <si>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</si>
  <si>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</si>
  <si>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</si>
  <si>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</si>
  <si>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</si>
  <si>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</si>
  <si>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</si>
  <si>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</si>
  <si>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</si>
  <si>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</si>
  <si>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</si>
  <si>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</si>
  <si>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</si>
  <si>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</si>
  <si>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</si>
  <si>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</si>
  <si>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</si>
  <si>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</si>
  <si>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</si>
  <si>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</si>
  <si>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</si>
  <si>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</si>
  <si>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</si>
  <si>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</si>
  <si>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</si>
  <si>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</si>
  <si>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</si>
  <si>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</si>
  <si>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</si>
  <si>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</si>
  <si>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</si>
  <si>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</si>
  <si>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</si>
  <si>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</si>
  <si>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</si>
  <si>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</si>
  <si>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</si>
  <si>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</si>
  <si>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</si>
  <si>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</si>
  <si>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</si>
  <si>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</si>
  <si>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</si>
  <si>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</si>
  <si>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</si>
  <si>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</si>
  <si>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</si>
  <si>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</si>
  <si>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</si>
  <si>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</si>
  <si>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</si>
  <si>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</si>
  <si>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</si>
  <si>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</si>
  <si>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</si>
  <si>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</si>
  <si>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</si>
  <si>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</si>
  <si>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</si>
  <si>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</si>
  <si>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</si>
  <si>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</si>
  <si>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</si>
  <si>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</si>
  <si>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</si>
  <si>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</si>
  <si>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</si>
  <si>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</si>
  <si>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</si>
  <si>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</si>
  <si>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</si>
  <si>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</si>
  <si>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</si>
  <si>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</si>
  <si>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</si>
  <si>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</si>
  <si>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</si>
  <si>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</si>
  <si>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</si>
  <si>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</si>
  <si>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</si>
  <si>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</si>
  <si>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</si>
  <si>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</si>
  <si>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</si>
  <si>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</si>
  <si>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</si>
  <si>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</si>
  <si>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</si>
  <si>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</si>
  <si>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</si>
  <si>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</si>
  <si>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</si>
  <si>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</si>
  <si>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</si>
  <si>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</si>
  <si>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</si>
  <si>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</si>
  <si>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</si>
  <si>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</si>
  <si>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</si>
  <si>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</si>
  <si>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</si>
  <si>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</si>
  <si>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</si>
  <si>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</si>
  <si>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</si>
  <si>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</si>
  <si>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</si>
  <si>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</si>
  <si>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</si>
  <si>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</si>
  <si>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</si>
  <si>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</si>
  <si>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</si>
  <si>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</si>
  <si>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</si>
  <si>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</si>
  <si>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</si>
  <si>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</si>
  <si>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</si>
  <si>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</si>
  <si>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</si>
  <si>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</si>
  <si>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</si>
  <si>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</si>
  <si>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</si>
  <si>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</si>
  <si>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</si>
  <si>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</si>
  <si>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</si>
  <si>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</si>
  <si>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</si>
  <si>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</si>
  <si>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</si>
  <si>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</si>
  <si>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</si>
  <si>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</si>
  <si>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</si>
  <si>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</si>
  <si>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</si>
  <si>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</si>
  <si>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</si>
  <si>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</si>
  <si>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</si>
  <si>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</si>
  <si>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</si>
  <si>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</si>
  <si>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</si>
  <si>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</si>
  <si>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</si>
  <si>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</si>
  <si>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</si>
  <si>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</si>
  <si>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</si>
  <si>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</si>
  <si>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</si>
  <si>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</si>
  <si>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</si>
  <si>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</si>
  <si>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</si>
  <si>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</si>
  <si>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</si>
  <si>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</si>
  <si>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</si>
  <si>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</si>
  <si>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</si>
  <si>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</si>
  <si>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</si>
  <si>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</si>
  <si>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</si>
  <si>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</si>
  <si>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</si>
  <si>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</si>
  <si>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</si>
  <si>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</si>
  <si>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</si>
  <si>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</si>
  <si>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</si>
  <si>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</si>
  <si>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</si>
  <si>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</si>
  <si>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</si>
  <si>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</si>
  <si>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</si>
  <si>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</si>
  <si>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</si>
  <si>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</si>
  <si>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</si>
  <si>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</si>
  <si>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</si>
  <si>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</si>
  <si>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</si>
  <si>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</si>
  <si>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</si>
  <si>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</si>
  <si>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</si>
  <si>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</si>
  <si>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</si>
  <si>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</si>
  <si>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</si>
  <si>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</si>
  <si>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</si>
  <si>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</si>
  <si>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</si>
  <si>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</si>
  <si>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</si>
  <si>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</si>
  <si>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</si>
  <si>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</si>
  <si>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</si>
  <si>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</si>
  <si>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</si>
  <si>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</si>
  <si>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</si>
  <si>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</si>
  <si>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</si>
  <si>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</si>
  <si>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</si>
  <si>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</si>
  <si>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</si>
  <si>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</si>
  <si>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</si>
  <si>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</si>
  <si>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</si>
  <si>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</si>
  <si>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</si>
  <si>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</si>
  <si>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</si>
  <si>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</si>
  <si>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</si>
  <si>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</si>
  <si>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</si>
  <si>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</si>
  <si>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</si>
  <si>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</si>
  <si>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</si>
  <si>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</si>
  <si>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</si>
  <si>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</si>
  <si>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</si>
  <si>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</si>
  <si>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</si>
  <si>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</si>
  <si>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</si>
  <si>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</si>
  <si>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</si>
  <si>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</si>
  <si>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</si>
  <si>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</si>
  <si>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</si>
  <si>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</si>
  <si>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</si>
  <si>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</si>
  <si>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</si>
  <si>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</si>
  <si>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</si>
  <si>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</si>
  <si>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</si>
  <si>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</si>
  <si>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</si>
  <si>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</si>
  <si>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</si>
  <si>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</si>
  <si>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</si>
  <si>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</si>
  <si>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</si>
  <si>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</si>
  <si>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</si>
  <si>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</si>
  <si>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</si>
  <si>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</si>
  <si>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</si>
  <si>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</si>
  <si>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</si>
  <si>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</si>
  <si>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</si>
  <si>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</si>
  <si>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</si>
  <si>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</si>
  <si>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</si>
  <si>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</si>
  <si>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</si>
  <si>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</si>
  <si>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</si>
  <si>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</si>
  <si>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</si>
  <si>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</si>
  <si>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</si>
  <si>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</si>
  <si>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</si>
  <si>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</si>
  <si>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</si>
  <si>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</si>
  <si>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</si>
  <si>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</si>
  <si>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</si>
  <si>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</si>
  <si>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</si>
  <si>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</si>
  <si>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</si>
  <si>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</si>
  <si>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</si>
  <si>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</si>
  <si>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</si>
  <si>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</si>
  <si>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</si>
  <si>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</si>
  <si>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</si>
  <si>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</si>
  <si>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</si>
  <si>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</si>
  <si>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</si>
  <si>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</si>
  <si>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</si>
  <si>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</si>
  <si>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</si>
  <si>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</si>
  <si>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</si>
  <si>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</si>
  <si>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</si>
  <si>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</si>
  <si>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</si>
  <si>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</si>
  <si>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</si>
  <si>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</si>
  <si>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</si>
  <si>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</si>
  <si>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</si>
  <si>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</si>
  <si>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</si>
  <si>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</si>
  <si>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</si>
  <si>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</si>
  <si>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</si>
  <si>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</si>
  <si>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</si>
  <si>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</si>
  <si>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</si>
  <si>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</si>
  <si>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</si>
  <si>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</si>
  <si>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</si>
  <si>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</si>
  <si>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</si>
  <si>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</si>
  <si>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</si>
  <si>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</si>
  <si>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</si>
  <si>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</si>
  <si>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</si>
  <si>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</si>
  <si>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</si>
  <si>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</si>
  <si>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</si>
  <si>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</si>
  <si>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</si>
  <si>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</si>
  <si>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</si>
  <si>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</si>
  <si>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</si>
  <si>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</si>
  <si>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</si>
  <si>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</si>
  <si>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</si>
  <si>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</si>
  <si>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</si>
  <si>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</si>
  <si>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</si>
  <si>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</si>
  <si>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</si>
  <si>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</si>
  <si>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</si>
  <si>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</si>
  <si>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</si>
  <si>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</si>
  <si>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</si>
  <si>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</si>
  <si>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</si>
  <si>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</si>
  <si>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</si>
  <si>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</si>
  <si>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</si>
  <si>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</si>
  <si>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</si>
  <si>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</si>
  <si>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</si>
  <si>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</si>
  <si>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</si>
  <si>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</si>
  <si>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</si>
  <si>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</si>
  <si>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</si>
  <si>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</si>
  <si>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</si>
  <si>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</si>
  <si>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</si>
  <si>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</si>
  <si>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</si>
  <si>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</si>
  <si>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</si>
  <si>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</si>
  <si>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</si>
  <si>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</si>
  <si>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</si>
  <si>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</si>
  <si>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</si>
  <si>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</si>
  <si>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</si>
  <si>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</si>
  <si>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</si>
  <si>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</si>
  <si>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</si>
  <si>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</si>
  <si>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</si>
  <si>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</si>
  <si>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</si>
  <si>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</si>
  <si>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</si>
  <si>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</si>
  <si>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</si>
  <si>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</si>
  <si>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</si>
  <si>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</si>
  <si>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</si>
  <si>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</si>
  <si>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</si>
  <si>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</si>
  <si>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</si>
  <si>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</si>
  <si>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</si>
  <si>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</si>
  <si>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</si>
  <si>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</si>
  <si>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</si>
  <si>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</si>
  <si>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</si>
  <si>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</si>
  <si>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</si>
  <si>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</si>
  <si>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</si>
  <si>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</si>
  <si>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</si>
  <si>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</si>
  <si>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</si>
  <si>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</si>
  <si>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</si>
  <si>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</si>
  <si>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</si>
  <si>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</si>
  <si>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</si>
  <si>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</si>
  <si>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</si>
  <si>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</si>
  <si>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</si>
  <si>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</si>
  <si>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</si>
  <si>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</si>
  <si>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</si>
  <si>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</si>
  <si>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</si>
  <si>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</si>
  <si>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</si>
  <si>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</si>
  <si>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</si>
  <si>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</si>
  <si>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</si>
  <si>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</si>
  <si>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</si>
  <si>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</si>
  <si>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</si>
  <si>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</si>
  <si>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</si>
  <si>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</si>
  <si>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</si>
  <si>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</si>
  <si>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</si>
  <si>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</si>
  <si>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</si>
  <si>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</si>
  <si>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</si>
  <si>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</si>
  <si>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</si>
  <si>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</si>
  <si>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</si>
  <si>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</si>
  <si>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</si>
  <si>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</si>
  <si>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</si>
  <si>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</si>
  <si>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</si>
  <si>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</si>
  <si>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</si>
  <si>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</si>
  <si>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</si>
  <si>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</si>
  <si>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</si>
  <si>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</si>
  <si>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</si>
  <si>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</si>
  <si>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</si>
  <si>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</si>
  <si>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</si>
  <si>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</si>
  <si>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</si>
  <si>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</si>
  <si>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</si>
  <si>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</si>
  <si>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</si>
  <si>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</si>
  <si>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</si>
  <si>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</si>
  <si>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</si>
  <si>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</si>
  <si>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</si>
  <si>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</si>
  <si>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</si>
  <si>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</si>
  <si>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</si>
  <si>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</si>
  <si>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</si>
  <si>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</si>
  <si>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</si>
  <si>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</si>
  <si>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</si>
  <si>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</si>
  <si>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</si>
  <si>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</si>
  <si>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</si>
  <si>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</si>
  <si>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</si>
  <si>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</si>
  <si>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</si>
  <si>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</si>
  <si>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</si>
  <si>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</si>
  <si>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</si>
  <si>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</si>
  <si>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</si>
  <si>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</si>
  <si>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</si>
  <si>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</si>
  <si>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</si>
  <si>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</si>
  <si>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</si>
  <si>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</si>
  <si>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</si>
  <si>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</si>
  <si>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</si>
  <si>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</si>
  <si>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</si>
  <si>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</si>
  <si>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</si>
  <si>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</si>
  <si>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</si>
  <si>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</si>
  <si>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</si>
  <si>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</si>
  <si>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</si>
  <si>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</si>
  <si>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</si>
  <si>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</si>
  <si>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</si>
  <si>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</si>
  <si>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</si>
  <si>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</si>
  <si>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</si>
  <si>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</si>
  <si>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</si>
  <si>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</si>
  <si>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</si>
  <si>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</si>
  <si>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</si>
  <si>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</si>
  <si>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</si>
  <si>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</si>
  <si>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</si>
  <si>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</si>
  <si>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</si>
  <si>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</si>
  <si>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</si>
  <si>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</si>
  <si>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</si>
  <si>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</si>
  <si>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</si>
  <si>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</si>
  <si>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</si>
  <si>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</si>
  <si>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</si>
  <si>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</si>
  <si>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</si>
  <si>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</si>
  <si>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</si>
  <si>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</si>
  <si>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</si>
  <si>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</si>
  <si>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</si>
  <si>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</si>
  <si>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</si>
  <si>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</si>
  <si>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</si>
  <si>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</si>
  <si>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</si>
  <si>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</si>
  <si>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</si>
  <si>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</si>
  <si>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</si>
  <si>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</si>
  <si>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</si>
  <si>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</si>
  <si>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</si>
  <si>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</si>
  <si>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</si>
  <si>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</si>
  <si>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</si>
  <si>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</si>
  <si>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</si>
  <si>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</si>
  <si>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</si>
  <si>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</si>
  <si>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</si>
  <si>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</si>
  <si>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</si>
  <si>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</si>
  <si>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</si>
  <si>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</si>
  <si>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</si>
  <si>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</si>
  <si>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</si>
  <si>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</si>
  <si>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</si>
  <si>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</si>
  <si>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</si>
  <si>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</si>
  <si>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</si>
  <si>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</si>
  <si>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</si>
  <si>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</si>
  <si>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</si>
  <si>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</si>
  <si>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</si>
  <si>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</si>
  <si>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</si>
  <si>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</si>
  <si>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</si>
  <si>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</si>
  <si>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</si>
  <si>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</si>
  <si>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</si>
  <si>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</si>
  <si>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</si>
  <si>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</si>
  <si>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</si>
  <si>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</si>
  <si>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</si>
  <si>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</si>
  <si>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</si>
  <si>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</si>
  <si>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</si>
  <si>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</si>
  <si>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</si>
  <si>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</si>
  <si>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</si>
  <si>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</si>
  <si>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</si>
  <si>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</si>
  <si>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</si>
  <si>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</si>
  <si>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</si>
  <si>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</si>
  <si>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</si>
  <si>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</si>
  <si>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</si>
  <si>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</si>
  <si>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</si>
  <si>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</si>
  <si>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</si>
  <si>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</si>
  <si>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</si>
  <si>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</si>
  <si>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</si>
  <si>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</si>
  <si>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</si>
  <si>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</si>
  <si>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</si>
  <si>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</si>
  <si>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</si>
  <si>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</si>
  <si>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</si>
  <si>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</si>
  <si>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</si>
  <si>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</si>
  <si>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</si>
  <si>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</si>
  <si>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</si>
  <si>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</si>
  <si>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</si>
  <si>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</si>
  <si>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</si>
  <si>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</si>
  <si>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</si>
  <si>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</si>
  <si>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</si>
  <si>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</si>
  <si>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</si>
  <si>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</si>
  <si>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</si>
  <si>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</si>
  <si>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</si>
  <si>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</si>
  <si>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</si>
  <si>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</si>
  <si>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</si>
  <si>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</si>
  <si>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</si>
  <si>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</si>
  <si>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</si>
  <si>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</si>
  <si>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</si>
  <si>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</si>
  <si>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</si>
  <si>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</si>
  <si>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</si>
  <si>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</si>
  <si>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</si>
  <si>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</si>
  <si>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</si>
  <si>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</si>
  <si>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</si>
  <si>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</si>
  <si>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</si>
  <si>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</si>
  <si>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</si>
  <si>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</si>
  <si>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</si>
  <si>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</si>
  <si>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</si>
  <si>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</si>
  <si>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</si>
  <si>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</si>
  <si>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</si>
  <si>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</si>
  <si>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</si>
  <si>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</si>
  <si>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</si>
  <si>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</si>
  <si>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</si>
  <si>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</si>
  <si>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</si>
  <si>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</si>
  <si>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</si>
  <si>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</si>
  <si>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</si>
  <si>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</si>
  <si>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</si>
  <si>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</si>
  <si>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</si>
  <si>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</si>
  <si>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</si>
  <si>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</si>
  <si>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</si>
  <si>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</si>
  <si>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</si>
  <si>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</si>
  <si>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</si>
  <si>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</si>
  <si>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</si>
  <si>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</si>
  <si>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</si>
  <si>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</si>
  <si>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</si>
  <si>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</si>
  <si>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</si>
  <si>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</si>
  <si>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</si>
  <si>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</si>
  <si>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</si>
  <si>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</si>
  <si>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</si>
  <si>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</si>
  <si>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</si>
  <si>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</si>
  <si>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</si>
  <si>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</si>
  <si>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</si>
  <si>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</si>
  <si>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</si>
  <si>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</si>
  <si>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</si>
  <si>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</si>
  <si>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</si>
  <si>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</si>
  <si>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</si>
  <si>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</si>
  <si>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</si>
  <si>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</si>
  <si>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</si>
  <si>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</si>
  <si>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</si>
  <si>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</si>
  <si>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</si>
  <si>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</si>
  <si>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</si>
  <si>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</si>
  <si>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</si>
  <si>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</si>
  <si>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</si>
  <si>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</si>
  <si>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</si>
  <si>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</si>
  <si>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</si>
  <si>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</si>
  <si>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</si>
  <si>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</si>
  <si>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</si>
  <si>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</si>
  <si>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</si>
  <si>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</si>
  <si>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</si>
  <si>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</si>
  <si>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</si>
  <si>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</si>
  <si>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</si>
  <si>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</si>
  <si>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</si>
  <si>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</si>
  <si>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</si>
  <si>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</si>
  <si>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</si>
  <si>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</si>
  <si>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</si>
  <si>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</si>
  <si>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</si>
  <si>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</si>
  <si>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</si>
  <si>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</si>
  <si>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</si>
  <si>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</si>
  <si>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</si>
  <si>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</si>
  <si>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</si>
  <si>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</si>
  <si>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</si>
  <si>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</si>
  <si>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</si>
  <si>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</si>
  <si>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</si>
  <si>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</si>
  <si>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</si>
  <si>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</si>
  <si>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</si>
  <si>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</si>
  <si>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</si>
  <si>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</si>
  <si>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</si>
  <si>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</si>
  <si>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</si>
  <si>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</si>
  <si>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</si>
  <si>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</si>
  <si>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</si>
  <si>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</si>
  <si>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</si>
  <si>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</si>
  <si>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</si>
  <si>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</si>
  <si>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</si>
  <si>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</si>
  <si>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</si>
  <si>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</si>
  <si>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</si>
  <si>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</si>
  <si>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</si>
  <si>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</si>
  <si>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</si>
  <si>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</si>
  <si>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</si>
  <si>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</si>
  <si>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</si>
  <si>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</si>
  <si>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</si>
  <si>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</si>
  <si>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</si>
  <si>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</si>
  <si>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</si>
  <si>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</si>
  <si>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</si>
  <si>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</si>
  <si>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</si>
  <si>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</si>
  <si>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</si>
  <si>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</si>
  <si>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</si>
  <si>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</si>
  <si>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</si>
  <si>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</si>
  <si>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</si>
  <si>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</si>
  <si>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</si>
  <si>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</si>
  <si>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</si>
  <si>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</si>
  <si>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</si>
  <si>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</si>
  <si>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</si>
  <si>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</si>
  <si>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</si>
  <si>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</si>
  <si>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</si>
  <si>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</si>
  <si>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</si>
  <si>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</si>
  <si>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</si>
  <si>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</si>
  <si>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</si>
  <si>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</si>
  <si>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</si>
  <si>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</si>
  <si>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</si>
  <si>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</si>
  <si>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</si>
  <si>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</si>
  <si>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</si>
  <si>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</si>
  <si>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</si>
  <si>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</si>
  <si>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</si>
  <si>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</si>
  <si>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</si>
  <si>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</si>
  <si>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</si>
  <si>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</si>
  <si>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</si>
  <si>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</si>
  <si>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</si>
  <si>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</si>
  <si>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</si>
  <si>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</si>
  <si>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</si>
  <si>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</si>
  <si>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</si>
  <si>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</si>
  <si>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</si>
  <si>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</si>
  <si>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</si>
  <si>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</si>
  <si>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</si>
  <si>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</si>
  <si>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</si>
  <si>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</si>
  <si>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</si>
  <si>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</si>
  <si>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</si>
  <si>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</si>
  <si>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</si>
  <si>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</si>
  <si>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</si>
  <si>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</si>
  <si>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</si>
  <si>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</si>
  <si>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</si>
  <si>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</si>
  <si>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</si>
  <si>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</si>
  <si>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</si>
  <si>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</si>
  <si>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</si>
  <si>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</si>
  <si>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</si>
  <si>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</si>
  <si>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</si>
  <si>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</si>
  <si>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</si>
  <si>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</si>
  <si>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</si>
  <si>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</si>
  <si>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</si>
  <si>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</si>
  <si>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</si>
  <si>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</si>
  <si>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</si>
  <si>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</si>
  <si>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</si>
  <si>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</si>
  <si>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</si>
  <si>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</si>
  <si>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</si>
  <si>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</si>
  <si>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</si>
  <si>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</si>
  <si>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</si>
  <si>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</si>
  <si>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</si>
  <si>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</si>
  <si>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</si>
  <si>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</si>
  <si>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</si>
  <si>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</si>
  <si>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</si>
  <si>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</si>
  <si>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</si>
  <si>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</si>
  <si>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</si>
  <si>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</si>
  <si>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</si>
  <si>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</si>
  <si>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</si>
  <si>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</si>
  <si>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</si>
  <si>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</si>
  <si>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</si>
  <si>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</si>
  <si>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</si>
  <si>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</si>
  <si>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</si>
  <si>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</si>
  <si>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</si>
  <si>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</si>
  <si>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</si>
  <si>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</si>
  <si>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</si>
  <si>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</si>
  <si>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</si>
  <si>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</si>
  <si>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</si>
  <si>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</si>
  <si>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</si>
  <si>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</si>
  <si>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</si>
  <si>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</si>
  <si>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</si>
  <si>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</si>
  <si>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</si>
  <si>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</si>
  <si>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</si>
  <si>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</si>
  <si>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</si>
  <si>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</si>
  <si>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</si>
  <si>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</si>
  <si>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</si>
  <si>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</si>
  <si>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</si>
  <si>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</si>
  <si>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</si>
  <si>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</si>
  <si>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</si>
  <si>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</si>
  <si>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</si>
  <si>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</si>
  <si>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</si>
  <si>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</si>
  <si>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</si>
  <si>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</si>
  <si>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</si>
  <si>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</si>
  <si>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</si>
  <si>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</si>
  <si>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</si>
  <si>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</si>
  <si>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</si>
  <si>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</si>
  <si>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</si>
  <si>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</si>
  <si>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</si>
  <si>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</si>
  <si>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</si>
  <si>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</si>
  <si>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</si>
  <si>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</si>
  <si>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</si>
  <si>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</si>
  <si>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</si>
  <si>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</si>
  <si>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</si>
  <si>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</si>
  <si>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</si>
  <si>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</si>
  <si>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</si>
  <si>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</si>
  <si>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</si>
  <si>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</si>
  <si>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</si>
  <si>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</si>
  <si>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</si>
  <si>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</si>
  <si>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</si>
  <si>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</si>
  <si>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</si>
  <si>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</si>
  <si>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</si>
  <si>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</si>
  <si>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</si>
  <si>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</si>
  <si>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</si>
  <si>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</si>
  <si>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</si>
  <si>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</si>
  <si>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</si>
  <si>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</si>
  <si>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</si>
  <si>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</si>
  <si>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</si>
  <si>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</si>
  <si>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</si>
  <si>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</si>
  <si>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</si>
  <si>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</si>
  <si>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</si>
  <si>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</si>
  <si>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</si>
  <si>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</si>
  <si>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</si>
  <si>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</si>
  <si>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</si>
  <si>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</si>
  <si>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</si>
  <si>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</si>
  <si>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</si>
  <si>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</si>
  <si>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</si>
  <si>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</si>
  <si>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</si>
  <si>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</si>
  <si>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</si>
  <si>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</si>
  <si>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</si>
  <si>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</si>
  <si>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</si>
  <si>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</si>
  <si>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</si>
  <si>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</si>
  <si>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</si>
  <si>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</si>
  <si>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</si>
  <si>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</si>
  <si>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</si>
  <si>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</si>
  <si>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</si>
  <si>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</si>
  <si>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</si>
  <si>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</si>
  <si>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</si>
  <si>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</si>
  <si>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</si>
  <si>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</si>
  <si>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</si>
  <si>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</si>
  <si>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</si>
  <si>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</si>
  <si>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</si>
  <si>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</si>
  <si>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</si>
  <si>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</si>
  <si>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</si>
  <si>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</si>
  <si>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</si>
  <si>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</si>
  <si>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</si>
  <si>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</si>
  <si>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</si>
  <si>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</si>
  <si>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</si>
  <si>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</si>
  <si>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</si>
  <si>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</si>
  <si>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</si>
  <si>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</si>
  <si>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</si>
  <si>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</si>
  <si>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</si>
  <si>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</si>
  <si>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</si>
  <si>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</si>
  <si>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</si>
  <si>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</si>
  <si>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</si>
  <si>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</si>
  <si>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</si>
  <si>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</si>
  <si>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</si>
  <si>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</si>
  <si>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</si>
  <si>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</si>
  <si>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</si>
  <si>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</si>
  <si>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</si>
  <si>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</si>
  <si>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</si>
  <si>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</si>
  <si>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</si>
  <si>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</si>
  <si>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</si>
  <si>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</si>
  <si>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</si>
  <si>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</si>
  <si>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</si>
  <si>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</si>
  <si>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</si>
  <si>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</si>
  <si>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</si>
  <si>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</si>
  <si>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</si>
  <si>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</si>
  <si>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</si>
  <si>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</si>
  <si>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</si>
  <si>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</si>
  <si>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</si>
  <si>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</si>
  <si>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</si>
  <si>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</si>
  <si>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</si>
  <si>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</si>
  <si>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</si>
  <si>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</si>
  <si>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</si>
  <si>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</si>
  <si>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</si>
  <si>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</si>
  <si>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</si>
  <si>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</si>
  <si>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</si>
  <si>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</si>
  <si>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</si>
  <si>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</si>
  <si>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</si>
  <si>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</si>
  <si>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</si>
  <si>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</si>
  <si>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</si>
  <si>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</si>
  <si>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</si>
  <si>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</si>
  <si>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</si>
  <si>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</si>
  <si>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</si>
  <si>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</si>
  <si>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</si>
  <si>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</si>
  <si>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</si>
  <si>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</si>
  <si>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</si>
  <si>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</si>
  <si>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</si>
  <si>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</si>
  <si>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</si>
  <si>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</si>
  <si>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</si>
  <si>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</si>
  <si>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</si>
  <si>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</si>
  <si>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</si>
  <si>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</si>
  <si>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</si>
  <si>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</si>
  <si>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</si>
  <si>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</si>
  <si>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</si>
  <si>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</si>
  <si>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</si>
  <si>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</si>
  <si>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</si>
  <si>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</si>
  <si>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</si>
  <si>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</si>
  <si>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</si>
  <si>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</si>
  <si>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</si>
  <si>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</si>
  <si>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</si>
  <si>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</si>
  <si>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</si>
  <si>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</si>
  <si>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</si>
  <si>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</si>
  <si>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</si>
  <si>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</si>
  <si>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</si>
  <si>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</si>
  <si>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</si>
  <si>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</si>
  <si>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</si>
  <si>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</si>
  <si>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</si>
  <si>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</si>
  <si>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</si>
  <si>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</si>
  <si>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</si>
  <si>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</si>
  <si>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</si>
  <si>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</si>
  <si>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</si>
  <si>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</si>
  <si>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</si>
  <si>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</si>
  <si>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</si>
  <si>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</si>
  <si>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</si>
  <si>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</si>
  <si>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</si>
  <si>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</si>
  <si>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</si>
  <si>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</si>
  <si>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</si>
  <si>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</si>
  <si>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</si>
  <si>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</si>
  <si>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</si>
  <si>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</si>
  <si>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</si>
  <si>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</si>
  <si>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</si>
  <si>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</si>
  <si>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</si>
  <si>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</si>
  <si>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</si>
  <si>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</si>
  <si>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</si>
  <si>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</si>
  <si>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</si>
  <si>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</si>
  <si>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</si>
  <si>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</si>
  <si>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</si>
  <si>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</si>
  <si>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</si>
  <si>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</si>
  <si>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</si>
  <si>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</si>
  <si>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</si>
  <si>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</si>
  <si>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</si>
  <si>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</si>
  <si>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</si>
  <si>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</si>
  <si>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</si>
  <si>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</si>
  <si>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</si>
  <si>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</si>
  <si>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</si>
  <si>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</si>
  <si>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</si>
  <si>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</si>
  <si>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</si>
  <si>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</si>
  <si>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</si>
  <si>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</si>
  <si>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</si>
  <si>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</si>
  <si>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</si>
  <si>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</si>
  <si>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</si>
  <si>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</si>
  <si>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</si>
  <si>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</si>
  <si>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</si>
  <si>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</si>
  <si>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</si>
  <si>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</si>
  <si>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</si>
  <si>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</si>
  <si>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</si>
  <si>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</si>
  <si>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</si>
  <si>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</si>
  <si>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</si>
  <si>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</si>
  <si>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</si>
  <si>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</si>
  <si>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</si>
  <si>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</si>
  <si>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</si>
  <si>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</si>
  <si>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</si>
  <si>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</si>
  <si>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</si>
  <si>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</si>
  <si>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</si>
  <si>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</si>
  <si>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</si>
  <si>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</si>
  <si>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</si>
  <si>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</si>
  <si>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</si>
  <si>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</si>
  <si>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</si>
  <si>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</si>
  <si>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</si>
  <si>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</si>
  <si>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</si>
  <si>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</si>
  <si>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</si>
  <si>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</si>
  <si>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</si>
  <si>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</si>
  <si>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</si>
  <si>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</si>
  <si>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</si>
  <si>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</si>
  <si>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</si>
  <si>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</si>
  <si>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</si>
  <si>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</si>
  <si>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</si>
  <si>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</si>
  <si>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</si>
  <si>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</si>
  <si>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</si>
  <si>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</si>
  <si>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</si>
  <si>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</si>
  <si>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</si>
  <si>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</si>
  <si>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</si>
  <si>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</si>
  <si>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</si>
  <si>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</si>
  <si>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</si>
  <si>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</si>
  <si>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</si>
  <si>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</si>
  <si>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</si>
  <si>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</si>
  <si>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</si>
  <si>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</si>
  <si>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</si>
  <si>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</si>
  <si>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</si>
  <si>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</si>
  <si>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</si>
  <si>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</si>
  <si>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</si>
  <si>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</si>
  <si>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</si>
  <si>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</si>
  <si>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</si>
  <si>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</si>
  <si>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</si>
  <si>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</si>
  <si>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</si>
  <si>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</si>
  <si>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</si>
  <si>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</si>
  <si>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</si>
  <si>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</si>
  <si>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</si>
  <si>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</si>
  <si>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</si>
  <si>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</si>
  <si>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</si>
  <si>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</si>
  <si>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</si>
  <si>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</si>
  <si>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</si>
  <si>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</si>
  <si>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</si>
  <si>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</si>
  <si>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</si>
  <si>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</si>
  <si>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</si>
  <si>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</si>
  <si>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</si>
  <si>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</si>
  <si>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</si>
  <si>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</si>
  <si>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</si>
  <si>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</si>
  <si>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</si>
  <si>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</si>
  <si>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</si>
  <si>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</si>
  <si>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</si>
  <si>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</si>
  <si>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</si>
  <si>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</si>
  <si>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</si>
  <si>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</si>
  <si>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</si>
  <si>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</si>
  <si>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</si>
  <si>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</si>
  <si>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</si>
  <si>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</si>
  <si>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</si>
  <si>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</si>
  <si>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</si>
  <si>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</si>
  <si>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</si>
  <si>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</si>
  <si>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</si>
  <si>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</si>
  <si>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</si>
  <si>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</si>
  <si>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</si>
  <si>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</si>
  <si>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</si>
  <si>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</si>
  <si>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</si>
  <si>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</si>
  <si>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</si>
  <si>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</si>
  <si>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</si>
  <si>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</si>
  <si>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</si>
  <si>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</si>
  <si>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</si>
  <si>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</si>
  <si>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</si>
  <si>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</si>
  <si>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</si>
  <si>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</si>
  <si>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</si>
  <si>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</si>
  <si>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</si>
  <si>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</si>
  <si>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</si>
  <si>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</si>
  <si>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</si>
  <si>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</si>
  <si>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</si>
  <si>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</si>
  <si>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</si>
  <si>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</si>
  <si>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</si>
  <si>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</si>
  <si>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</si>
  <si>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</si>
  <si>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</si>
  <si>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</si>
  <si>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</si>
  <si>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</si>
  <si>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</si>
  <si>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</si>
  <si>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</si>
  <si>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</si>
  <si>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</si>
  <si>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</si>
  <si>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</si>
  <si>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</si>
  <si>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</si>
  <si>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</si>
  <si>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</si>
  <si>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</si>
  <si>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</si>
  <si>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</si>
  <si>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</si>
  <si>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</si>
  <si>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</si>
  <si>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</si>
  <si>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</si>
  <si>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</si>
  <si>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</si>
  <si>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</si>
  <si>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</si>
  <si>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</si>
  <si>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</si>
  <si>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</si>
  <si>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</si>
  <si>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</si>
  <si>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</si>
  <si>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</si>
  <si>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</si>
  <si>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</si>
  <si>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</si>
  <si>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</si>
  <si>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</si>
  <si>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</si>
  <si>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</si>
  <si>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</si>
  <si>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</si>
  <si>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</si>
  <si>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</si>
  <si>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</si>
  <si>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</si>
  <si>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</si>
  <si>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</si>
  <si>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</si>
  <si>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</si>
  <si>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</si>
  <si>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</si>
  <si>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</si>
  <si>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</si>
  <si>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</si>
  <si>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</si>
  <si>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</si>
  <si>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</si>
  <si>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</si>
  <si>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</si>
  <si>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</si>
  <si>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</si>
  <si>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</si>
  <si>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</si>
  <si>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</si>
  <si>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</si>
  <si>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</si>
  <si>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</si>
  <si>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</si>
  <si>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</si>
  <si>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</si>
  <si>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</si>
  <si>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</si>
  <si>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</si>
  <si>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</si>
  <si>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</si>
  <si>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</si>
  <si>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</si>
  <si>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</si>
  <si>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</si>
  <si>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</si>
  <si>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</si>
  <si>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</si>
  <si>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</si>
  <si>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</si>
  <si>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</si>
  <si>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</si>
  <si>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</si>
  <si>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</si>
  <si>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</si>
  <si>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</si>
  <si>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</si>
  <si>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</si>
  <si>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</si>
  <si>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</si>
  <si>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</si>
  <si>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</si>
  <si>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</si>
  <si>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</si>
  <si>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</si>
  <si>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</si>
  <si>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</si>
  <si>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</si>
  <si>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</si>
  <si>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</si>
  <si>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</si>
  <si>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</si>
  <si>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</si>
  <si>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</si>
  <si>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</si>
  <si>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</si>
  <si>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</si>
  <si>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</si>
  <si>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</si>
  <si>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</si>
  <si>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</si>
  <si>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</si>
  <si>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</si>
  <si>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</si>
  <si>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</si>
  <si>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</si>
  <si>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</si>
  <si>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</si>
  <si>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</si>
  <si>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</si>
  <si>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</si>
  <si>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</si>
  <si>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</si>
  <si>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</si>
  <si>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</si>
  <si>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</si>
  <si>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</si>
  <si>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</si>
  <si>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</si>
  <si>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</si>
  <si>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</si>
  <si>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</si>
  <si>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</si>
  <si>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</si>
  <si>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</si>
  <si>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</si>
  <si>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</si>
  <si>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</si>
  <si>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</si>
  <si>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</si>
  <si>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</si>
  <si>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</si>
  <si>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</si>
  <si>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</si>
  <si>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</si>
  <si>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</si>
  <si>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</si>
  <si>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</si>
  <si>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</si>
  <si>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</si>
  <si>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</si>
  <si>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</si>
  <si>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</si>
  <si>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</si>
  <si>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</si>
  <si>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</si>
  <si>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</si>
  <si>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</si>
  <si>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</si>
  <si>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</si>
  <si>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</si>
  <si>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</si>
  <si>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</si>
  <si>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</si>
  <si>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</si>
  <si>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</si>
  <si>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</si>
  <si>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</si>
  <si>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</si>
  <si>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</si>
  <si>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</si>
  <si>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</si>
  <si>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</si>
  <si>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</si>
  <si>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</si>
  <si>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</si>
  <si>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</si>
  <si>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</si>
  <si>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</si>
  <si>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</si>
  <si>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</si>
  <si>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</si>
  <si>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</si>
  <si>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</si>
  <si>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</si>
  <si>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</si>
  <si>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</si>
  <si>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</si>
  <si>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</si>
  <si>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</si>
  <si>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</si>
  <si>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</si>
  <si>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</si>
  <si>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</si>
  <si>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</si>
  <si>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</si>
  <si>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</si>
  <si>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</si>
  <si>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</si>
  <si>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</si>
  <si>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</si>
  <si>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</si>
  <si>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</si>
  <si>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</si>
  <si>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</si>
  <si>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</si>
  <si>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</si>
  <si>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</si>
  <si>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</si>
  <si>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</si>
  <si>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</si>
  <si>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</si>
  <si>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</si>
  <si>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</si>
  <si>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</si>
  <si>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</si>
  <si>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</si>
  <si>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</si>
  <si>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</si>
  <si>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</si>
  <si>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</si>
  <si>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</si>
  <si>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</si>
  <si>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</si>
  <si>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</si>
  <si>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</si>
  <si>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</si>
  <si>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</si>
  <si>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</si>
  <si>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</si>
  <si>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</si>
  <si>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</si>
  <si>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</si>
  <si>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</si>
  <si>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</si>
  <si>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</si>
  <si>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</si>
  <si>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</si>
  <si>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</si>
  <si>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</si>
  <si>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</si>
  <si>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</si>
  <si>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</si>
  <si>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</si>
  <si>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</si>
  <si>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</si>
  <si>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</si>
  <si>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</si>
  <si>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</si>
  <si>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</si>
  <si>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</si>
  <si>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</si>
  <si>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</si>
  <si>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</si>
  <si>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</si>
  <si>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</si>
  <si>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</si>
  <si>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</si>
  <si>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</si>
  <si>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</si>
  <si>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</si>
  <si>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</si>
  <si>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</si>
  <si>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</si>
  <si>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</si>
  <si>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</si>
  <si>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</si>
  <si>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</si>
  <si>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</si>
  <si>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</si>
  <si>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</si>
  <si>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</si>
  <si>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</si>
  <si>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</si>
  <si>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</si>
  <si>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</si>
  <si>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</si>
  <si>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</si>
  <si>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</si>
  <si>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</si>
  <si>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</si>
  <si>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</si>
  <si>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</si>
  <si>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</si>
  <si>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</si>
  <si>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</si>
  <si>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</si>
  <si>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</si>
  <si>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</si>
  <si>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</si>
  <si>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</si>
  <si>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</si>
  <si>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</si>
  <si>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</si>
  <si>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</si>
  <si>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</si>
  <si>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</si>
  <si>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</si>
  <si>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</si>
  <si>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</si>
  <si>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</si>
  <si>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</si>
  <si>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</si>
  <si>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</si>
  <si>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</si>
  <si>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</si>
  <si>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</si>
  <si>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</si>
  <si>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</si>
  <si>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</si>
  <si>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</si>
  <si>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</si>
  <si>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</si>
  <si>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</si>
  <si>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</si>
  <si>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</si>
  <si>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</si>
  <si>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</si>
  <si>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</si>
  <si>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</si>
  <si>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</si>
  <si>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</si>
  <si>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</si>
  <si>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</si>
  <si>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</si>
  <si>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</si>
  <si>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</si>
  <si>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</si>
  <si>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</si>
  <si>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</si>
  <si>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</si>
  <si>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</si>
  <si>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</si>
  <si>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</si>
  <si>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</si>
  <si>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</si>
  <si>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</si>
  <si>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</si>
  <si>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</si>
  <si>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</si>
  <si>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</si>
  <si>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</si>
  <si>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</si>
  <si>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</si>
  <si>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</si>
  <si>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</si>
  <si>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</si>
  <si>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</si>
  <si>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</si>
  <si>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</si>
  <si>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</si>
  <si>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</si>
  <si>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</si>
  <si>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</si>
  <si>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</si>
  <si>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</si>
  <si>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</si>
  <si>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</si>
  <si>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</si>
  <si>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</si>
  <si>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</si>
  <si>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</si>
  <si>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</si>
  <si>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</si>
  <si>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</si>
  <si>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</si>
  <si>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</si>
  <si>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</si>
  <si>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</si>
  <si>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</si>
  <si>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</si>
  <si>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</si>
  <si>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</si>
  <si>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</si>
  <si>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</si>
  <si>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</si>
  <si>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</si>
  <si>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</si>
  <si>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</si>
  <si>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</si>
  <si>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</si>
  <si>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</si>
  <si>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</si>
  <si>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</si>
  <si>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</si>
  <si>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</si>
  <si>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</si>
  <si>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</si>
  <si>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</si>
  <si>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</si>
  <si>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</si>
  <si>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</si>
  <si>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</si>
  <si>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</si>
  <si>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</si>
  <si>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</si>
  <si>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</si>
  <si>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</si>
  <si>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</si>
  <si>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</si>
  <si>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</si>
  <si>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</si>
  <si>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</si>
  <si>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</si>
  <si>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</si>
  <si>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</si>
  <si>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</si>
  <si>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</si>
  <si>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</si>
  <si>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</si>
  <si>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</si>
  <si>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</si>
  <si>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</si>
  <si>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</si>
  <si>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</si>
  <si>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</si>
  <si>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</si>
  <si>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</si>
  <si>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</si>
  <si>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</si>
  <si>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</si>
  <si>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</si>
  <si>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</si>
  <si>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</si>
  <si>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</si>
  <si>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</si>
  <si>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</si>
  <si>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</si>
  <si>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</si>
  <si>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</si>
  <si>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</si>
  <si>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</si>
  <si>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</si>
  <si>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</si>
  <si>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</si>
  <si>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</si>
  <si>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</si>
  <si>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</si>
  <si>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</si>
  <si>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</si>
  <si>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</si>
  <si>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</si>
  <si>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</si>
  <si>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</si>
  <si>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</si>
  <si>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</si>
  <si>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</si>
  <si>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</si>
  <si>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</si>
  <si>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</si>
  <si>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</si>
  <si>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</si>
  <si>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</si>
  <si>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</si>
  <si>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</si>
  <si>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</si>
  <si>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</si>
  <si>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</si>
  <si>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</si>
  <si>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</si>
  <si>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</si>
  <si>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</si>
  <si>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</si>
  <si>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</si>
  <si>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</si>
  <si>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</si>
  <si>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</si>
  <si>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</si>
  <si>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</si>
  <si>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</si>
  <si>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</si>
  <si>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</si>
  <si>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</si>
  <si>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</si>
  <si>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</si>
  <si>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</si>
  <si>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</si>
  <si>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</si>
  <si>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</si>
  <si>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</si>
  <si>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</si>
  <si>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</si>
  <si>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</si>
  <si>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</si>
  <si>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</si>
  <si>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</si>
  <si>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</si>
  <si>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</si>
  <si>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</si>
  <si>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</si>
  <si>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</si>
  <si>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</si>
  <si>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</si>
  <si>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</si>
  <si>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</si>
  <si>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</si>
  <si>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</si>
  <si>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</si>
  <si>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</si>
  <si>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</si>
  <si>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</si>
  <si>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</si>
  <si>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</si>
  <si>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</si>
  <si>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</si>
  <si>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</si>
  <si>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</si>
  <si>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</si>
  <si>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</si>
  <si>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</si>
  <si>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</si>
  <si>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</si>
  <si>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</si>
  <si>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</si>
  <si>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</si>
  <si>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</si>
  <si>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</si>
  <si>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</si>
  <si>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</si>
  <si>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</si>
  <si>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</si>
  <si>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</si>
  <si>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</si>
  <si>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</si>
  <si>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</si>
  <si>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</si>
  <si>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</si>
  <si>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</si>
  <si>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</si>
  <si>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</si>
  <si>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</si>
  <si>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</si>
  <si>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</si>
  <si>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</si>
  <si>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</si>
  <si>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</si>
  <si>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</si>
  <si>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</si>
  <si>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</si>
  <si>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</si>
  <si>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</si>
  <si>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</si>
  <si>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</si>
  <si>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</si>
  <si>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</si>
  <si>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</si>
  <si>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</si>
  <si>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</si>
  <si>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</si>
  <si>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</si>
  <si>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</si>
  <si>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</si>
  <si>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</si>
  <si>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</si>
  <si>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</si>
  <si>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</si>
  <si>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</si>
  <si>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</si>
  <si>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</si>
  <si>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</si>
  <si>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</si>
  <si>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</si>
  <si>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</si>
  <si>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</si>
  <si>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</si>
  <si>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</si>
  <si>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</si>
  <si>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</si>
  <si>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</si>
  <si>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</si>
  <si>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</si>
  <si>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</si>
  <si>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</si>
  <si>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</si>
  <si>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</si>
  <si>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</si>
  <si>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</si>
  <si>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</si>
  <si>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</si>
  <si>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</si>
  <si>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</si>
  <si>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</si>
  <si>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</si>
  <si>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</si>
  <si>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</si>
  <si>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</si>
  <si>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</si>
  <si>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</si>
  <si>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</si>
  <si>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</si>
  <si>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</si>
  <si>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</si>
  <si>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</si>
  <si>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</si>
  <si>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</si>
  <si>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</si>
  <si>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</si>
  <si>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</si>
  <si>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</si>
  <si>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</si>
  <si>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</si>
  <si>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</si>
  <si>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</si>
  <si>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</si>
  <si>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</si>
  <si>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</si>
  <si>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</si>
  <si>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</si>
  <si>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</si>
  <si>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</si>
  <si>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</si>
  <si>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</si>
  <si>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</si>
  <si>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</si>
  <si>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</si>
  <si>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</si>
  <si>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</si>
  <si>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</si>
  <si>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</si>
  <si>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</si>
  <si>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</si>
  <si>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</si>
  <si>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</si>
  <si>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</si>
  <si>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</si>
  <si>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</si>
  <si>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</si>
  <si>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</si>
  <si>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</si>
  <si>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</si>
  <si>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</si>
  <si>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</si>
  <si>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</si>
  <si>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</si>
  <si>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</si>
  <si>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</si>
  <si>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</si>
  <si>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</si>
  <si>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</si>
  <si>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</si>
  <si>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</si>
  <si>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</si>
  <si>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</si>
  <si>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</si>
  <si>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</si>
  <si>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</si>
  <si>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</si>
  <si>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</si>
  <si>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</si>
  <si>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</si>
  <si>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</si>
  <si>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</si>
  <si>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</si>
  <si>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</si>
  <si>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</si>
  <si>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</si>
  <si>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</si>
  <si>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</si>
  <si>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</si>
  <si>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</si>
  <si>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</si>
  <si>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</si>
  <si>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</si>
  <si>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</si>
  <si>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</si>
  <si>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</si>
  <si>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</si>
  <si>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</si>
  <si>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</si>
  <si>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</si>
  <si>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</si>
  <si>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</si>
  <si>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</si>
  <si>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</si>
  <si>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</si>
  <si>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</si>
  <si>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</si>
  <si>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</si>
  <si>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</si>
  <si>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</si>
  <si>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</si>
  <si>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</si>
  <si>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</si>
  <si>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</si>
  <si>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</si>
  <si>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</si>
  <si>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</si>
  <si>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</si>
  <si>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</si>
  <si>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</si>
  <si>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</si>
  <si>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</si>
  <si>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</si>
  <si>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</si>
  <si>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</si>
  <si>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</si>
  <si>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</si>
  <si>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</si>
  <si>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</si>
  <si>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</si>
  <si>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</si>
  <si>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</si>
  <si>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</si>
  <si>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</si>
  <si>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</si>
  <si>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</si>
  <si>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</si>
  <si>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</si>
  <si>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</si>
  <si>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</si>
  <si>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</si>
  <si>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</si>
  <si>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</si>
  <si>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</si>
  <si>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</si>
  <si>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</si>
  <si>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</si>
  <si>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</si>
  <si>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</si>
  <si>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</si>
  <si>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</si>
  <si>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</si>
  <si>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</si>
  <si>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</si>
  <si>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</si>
  <si>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</si>
  <si>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</si>
  <si>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</si>
  <si>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</si>
  <si>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</si>
  <si>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</si>
  <si>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</si>
  <si>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</si>
  <si>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</si>
  <si>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</si>
  <si>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</si>
  <si>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</si>
  <si>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</si>
  <si>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</si>
  <si>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</si>
  <si>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</si>
  <si>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</si>
  <si>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</si>
  <si>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</si>
  <si>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</si>
  <si>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</si>
  <si>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</si>
  <si>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</si>
  <si>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</si>
  <si>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</si>
  <si>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</si>
  <si>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</si>
  <si>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</si>
  <si>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</si>
  <si>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</si>
  <si>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</si>
  <si>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</si>
  <si>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</si>
  <si>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</si>
  <si>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</si>
  <si>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</si>
  <si>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</si>
  <si>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</si>
  <si>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</si>
  <si>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</si>
  <si>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</si>
  <si>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</si>
  <si>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</si>
  <si>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</si>
  <si>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</si>
  <si>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</si>
  <si>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</si>
  <si>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</si>
  <si>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</si>
  <si>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</si>
  <si>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</si>
  <si>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</si>
  <si>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</si>
  <si>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</si>
  <si>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</si>
  <si>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</si>
  <si>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</si>
  <si>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</si>
  <si>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</si>
  <si>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</si>
  <si>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</si>
  <si>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</si>
  <si>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</si>
  <si>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</si>
  <si>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</si>
  <si>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</si>
  <si>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</si>
  <si>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</si>
  <si>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</si>
  <si>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</si>
  <si>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</si>
  <si>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</si>
  <si>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</si>
  <si>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</si>
  <si>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</si>
  <si>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</si>
  <si>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</si>
  <si>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</si>
  <si>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</si>
  <si>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</si>
  <si>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</si>
  <si>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</si>
  <si>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</si>
  <si>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</si>
  <si>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</si>
  <si>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</si>
  <si>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</si>
  <si>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</si>
  <si>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</si>
  <si>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</si>
  <si>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</si>
  <si>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</si>
  <si>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</si>
  <si>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</si>
  <si>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</si>
  <si>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</si>
  <si>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</si>
  <si>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</si>
  <si>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</si>
  <si>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</si>
  <si>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</si>
  <si>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</si>
  <si>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</si>
  <si>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</si>
  <si>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</si>
  <si>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</si>
  <si>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</si>
  <si>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</si>
  <si>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</si>
  <si>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</si>
  <si>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</si>
  <si>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</si>
  <si>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</si>
  <si>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</si>
  <si>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</si>
  <si>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</si>
  <si>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</si>
  <si>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</si>
  <si>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</si>
  <si>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</si>
  <si>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</si>
  <si>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</si>
  <si>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</si>
  <si>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</si>
  <si>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</si>
  <si>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</si>
  <si>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</si>
  <si>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</si>
  <si>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</si>
  <si>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</si>
  <si>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</si>
  <si>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</si>
  <si>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</si>
  <si>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</si>
  <si>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</si>
  <si>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</si>
  <si>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</si>
  <si>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</si>
  <si>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</si>
  <si>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</si>
  <si>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</si>
  <si>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</si>
  <si>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</si>
  <si>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</si>
  <si>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</si>
  <si>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</si>
  <si>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</si>
  <si>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</si>
  <si>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</si>
  <si>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</si>
  <si>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</si>
  <si>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</si>
  <si>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</si>
  <si>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</si>
  <si>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</si>
  <si>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</si>
  <si>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</si>
  <si>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</si>
  <si>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</si>
  <si>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</si>
  <si>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</si>
  <si>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</si>
  <si>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</si>
  <si>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</si>
  <si>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</si>
  <si>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</si>
  <si>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</si>
  <si>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</si>
  <si>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</si>
  <si>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</si>
  <si>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</si>
  <si>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</si>
  <si>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</si>
  <si>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</si>
  <si>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</si>
  <si>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</si>
  <si>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</si>
  <si>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</si>
  <si>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</si>
  <si>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</si>
  <si>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</si>
  <si>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</si>
  <si>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</si>
  <si>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</si>
  <si>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</si>
  <si>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</si>
  <si>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</si>
  <si>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</si>
  <si>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</si>
  <si>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</si>
  <si>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</si>
  <si>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</si>
  <si>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</si>
  <si>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</si>
  <si>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</si>
  <si>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</si>
  <si>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</si>
  <si>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</si>
  <si>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</si>
  <si>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</si>
  <si>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</si>
  <si>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</si>
  <si>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</si>
  <si>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</si>
  <si>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</si>
  <si>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</si>
  <si>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</si>
  <si>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</si>
  <si>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</si>
  <si>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</si>
  <si>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</si>
  <si>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</si>
  <si>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</si>
  <si>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</si>
  <si>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</si>
  <si>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</si>
  <si>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</si>
  <si>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</si>
  <si>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</si>
  <si>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</si>
  <si>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</si>
  <si>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</si>
  <si>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</si>
  <si>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</si>
  <si>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</si>
  <si>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</si>
  <si>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</si>
  <si>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</si>
  <si>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</si>
  <si>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</si>
  <si>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</si>
  <si>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</si>
  <si>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</si>
  <si>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</si>
  <si>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</si>
  <si>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</si>
  <si>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</si>
  <si>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</si>
  <si>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</si>
  <si>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</si>
  <si>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</si>
  <si>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</si>
  <si>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</si>
  <si>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</si>
  <si>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</si>
  <si>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</si>
  <si>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</si>
  <si>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</si>
  <si>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</si>
  <si>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</si>
  <si>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</si>
  <si>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</si>
  <si>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</si>
  <si>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</si>
  <si>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</si>
  <si>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</si>
  <si>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</si>
  <si>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</si>
  <si>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</si>
  <si>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</si>
  <si>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</si>
  <si>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</si>
  <si>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</si>
  <si>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</si>
  <si>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</si>
  <si>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</si>
  <si>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</si>
  <si>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</si>
  <si>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</si>
  <si>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</si>
  <si>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</si>
  <si>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</si>
  <si>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</si>
  <si>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</si>
  <si>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</si>
  <si>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</si>
  <si>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</si>
  <si>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</si>
  <si>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</si>
  <si>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</si>
  <si>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</si>
  <si>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</si>
  <si>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</si>
  <si>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</si>
  <si>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</si>
  <si>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</si>
  <si>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</si>
  <si>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</si>
  <si>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</si>
  <si>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</si>
  <si>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</si>
  <si>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</si>
  <si>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</si>
  <si>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</si>
  <si>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</si>
  <si>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</si>
  <si>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</si>
  <si>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</si>
  <si>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</si>
  <si>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</si>
  <si>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</si>
  <si>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</si>
  <si>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</si>
  <si>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</si>
  <si>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</si>
  <si>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</si>
  <si>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</si>
  <si>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</si>
  <si>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</si>
  <si>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</si>
  <si>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</si>
  <si>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</si>
  <si>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</si>
  <si>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</si>
  <si>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</si>
  <si>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</si>
  <si>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</si>
  <si>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</si>
  <si>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</si>
  <si>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</si>
  <si>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</si>
  <si>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</si>
  <si>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</si>
  <si>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</si>
  <si>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</si>
  <si>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</si>
  <si>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</si>
  <si>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</si>
  <si>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</si>
  <si>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</si>
  <si>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</si>
  <si>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</si>
  <si>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</si>
  <si>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</si>
  <si>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</si>
  <si>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</si>
  <si>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</si>
  <si>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</si>
  <si>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</si>
  <si>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</si>
  <si>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</si>
  <si>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</si>
  <si>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</si>
  <si>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</si>
  <si>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</si>
  <si>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</si>
  <si>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</si>
  <si>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</si>
  <si>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</si>
  <si>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</si>
  <si>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</si>
  <si>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</si>
  <si>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</si>
  <si>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</si>
  <si>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</si>
  <si>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</si>
  <si>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</si>
  <si>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</si>
  <si>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</si>
  <si>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</si>
  <si>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</si>
  <si>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</si>
  <si>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</si>
  <si>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</si>
  <si>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</si>
  <si>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</si>
  <si>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</si>
  <si>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</si>
  <si>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</si>
  <si>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</si>
  <si>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</si>
  <si>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</si>
  <si>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</si>
  <si>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</si>
  <si>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</si>
  <si>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</si>
  <si>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</si>
  <si>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</si>
  <si>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</si>
  <si>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</si>
  <si>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</si>
  <si>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</si>
  <si>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</si>
  <si>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</si>
  <si>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</si>
  <si>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</si>
  <si>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</si>
  <si>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</si>
  <si>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</si>
  <si>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</si>
  <si>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</si>
  <si>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</si>
  <si>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</si>
  <si>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</si>
  <si>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</si>
  <si>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</si>
  <si>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</si>
  <si>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</si>
  <si>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</si>
  <si>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</si>
  <si>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</si>
  <si>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</si>
  <si>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</si>
  <si>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</si>
  <si>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</si>
  <si>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</si>
  <si>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</si>
  <si>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</si>
  <si>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</si>
  <si>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</si>
  <si>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</si>
  <si>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</si>
  <si>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</si>
  <si>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</si>
  <si>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</si>
  <si>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</si>
  <si>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</si>
  <si>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</si>
  <si>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</si>
  <si>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</si>
  <si>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</si>
  <si>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</si>
  <si>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</si>
  <si>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</si>
  <si>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</si>
  <si>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</si>
  <si>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</si>
  <si>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</si>
  <si>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</si>
  <si>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</si>
  <si>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</si>
  <si>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</si>
  <si>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</si>
  <si>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</si>
  <si>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</si>
  <si>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</si>
  <si>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</si>
  <si>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</si>
  <si>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</si>
  <si>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</si>
  <si>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</si>
  <si>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</si>
  <si>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</si>
  <si>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</si>
  <si>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</si>
  <si>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</si>
  <si>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</si>
  <si>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</si>
  <si>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</si>
  <si>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</si>
  <si>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</si>
  <si>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</si>
  <si>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</si>
  <si>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</si>
  <si>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</si>
  <si>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</si>
  <si>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</si>
  <si>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</si>
  <si>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</si>
  <si>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</si>
  <si>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</si>
  <si>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</si>
  <si>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</si>
  <si>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</si>
  <si>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</si>
  <si>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</si>
  <si>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</si>
  <si>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</si>
  <si>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</si>
  <si>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</si>
  <si>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</si>
  <si>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</si>
  <si>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</si>
  <si>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</si>
  <si>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</si>
  <si>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</si>
  <si>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</si>
  <si>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</si>
  <si>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</si>
  <si>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</si>
  <si>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</si>
  <si>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</si>
  <si>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</si>
  <si>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</si>
  <si>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</si>
  <si>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</si>
  <si>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</si>
  <si>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</si>
  <si>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</si>
  <si>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</si>
  <si>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</si>
  <si>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</si>
  <si>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</si>
  <si>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</si>
  <si>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</si>
  <si>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</si>
  <si>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</si>
  <si>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</si>
  <si>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</si>
  <si>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</si>
  <si>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</si>
  <si>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</si>
  <si>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</si>
  <si>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</si>
  <si>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</si>
  <si>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</si>
  <si>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</si>
  <si>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</si>
  <si>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</si>
  <si>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</si>
  <si>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</si>
  <si>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</si>
  <si>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</si>
  <si>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</si>
  <si>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</si>
  <si>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</si>
  <si>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</si>
  <si>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</si>
  <si>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</si>
  <si>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</si>
  <si>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</si>
  <si>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</si>
  <si>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</si>
  <si>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</si>
  <si>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</si>
  <si>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</si>
  <si>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</si>
  <si>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</si>
  <si>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</si>
  <si>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</si>
  <si>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</si>
  <si>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</si>
  <si>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</si>
  <si>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</si>
  <si>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</si>
  <si>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</si>
  <si>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</si>
  <si>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</si>
  <si>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</si>
  <si>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</si>
  <si>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</si>
  <si>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</si>
  <si>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</si>
  <si>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</si>
  <si>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</si>
  <si>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</si>
  <si>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</si>
  <si>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</si>
  <si>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</si>
  <si>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</si>
  <si>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</si>
  <si>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</si>
  <si>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</si>
  <si>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</si>
  <si>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</si>
  <si>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</si>
  <si>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</si>
  <si>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</si>
  <si>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</si>
  <si>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</si>
  <si>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</si>
  <si>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</si>
  <si>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</si>
  <si>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</si>
  <si>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</si>
  <si>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</si>
  <si>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</si>
  <si>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</si>
  <si>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</si>
  <si>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</si>
  <si>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</si>
  <si>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</si>
  <si>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</si>
  <si>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</si>
  <si>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</si>
  <si>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</si>
  <si>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</si>
  <si>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</si>
  <si>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</si>
  <si>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</si>
  <si>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</si>
  <si>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</si>
  <si>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</si>
  <si>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</si>
  <si>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</si>
  <si>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</si>
  <si>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</si>
  <si>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</si>
  <si>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</si>
  <si>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</si>
  <si>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</si>
  <si>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</si>
  <si>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</si>
  <si>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</si>
  <si>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</si>
  <si>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</si>
  <si>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</si>
  <si>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</si>
  <si>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</si>
  <si>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</si>
  <si>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</si>
  <si>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</si>
  <si>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</si>
  <si>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</si>
  <si>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</si>
  <si>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</si>
  <si>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</si>
  <si>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</si>
  <si>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</si>
  <si>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</si>
  <si>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</si>
  <si>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</si>
  <si>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</si>
  <si>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</si>
  <si>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</si>
  <si>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</si>
  <si>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</si>
  <si>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</si>
  <si>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</si>
  <si>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</si>
  <si>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</si>
  <si>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</si>
  <si>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</si>
  <si>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</si>
  <si>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</si>
  <si>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</si>
  <si>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</si>
  <si>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</si>
  <si>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</si>
  <si>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</si>
  <si>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</si>
  <si>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</si>
  <si>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</si>
  <si>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</si>
  <si>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</si>
  <si>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</si>
  <si>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</si>
  <si>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</si>
  <si>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</si>
  <si>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</si>
  <si>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</si>
  <si>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</si>
  <si>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</si>
  <si>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</si>
  <si>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</si>
  <si>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</si>
  <si>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</si>
  <si>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</si>
  <si>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</si>
  <si>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</si>
  <si>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</si>
  <si>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</si>
  <si>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</si>
  <si>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</si>
  <si>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</si>
  <si>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</si>
  <si>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</si>
  <si>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</si>
  <si>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</si>
  <si>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</si>
  <si>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</si>
  <si>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</si>
  <si>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</si>
  <si>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</si>
  <si>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</si>
  <si>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</si>
  <si>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</si>
  <si>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</si>
  <si>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</si>
  <si>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</si>
  <si>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</si>
  <si>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</si>
  <si>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</si>
  <si>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</si>
  <si>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</si>
  <si>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</si>
  <si>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</si>
  <si>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</si>
  <si>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</si>
  <si>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</si>
  <si>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</si>
  <si>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</si>
  <si>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</si>
  <si>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</si>
  <si>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</si>
  <si>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</si>
  <si>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</si>
  <si>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</si>
  <si>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</si>
  <si>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</si>
  <si>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</si>
  <si>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</si>
  <si>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</si>
  <si>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</si>
  <si>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</si>
  <si>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</si>
  <si>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</si>
  <si>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</si>
  <si>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</si>
  <si>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</si>
  <si>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</si>
  <si>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</si>
  <si>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</si>
  <si>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</si>
  <si>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</si>
  <si>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</si>
  <si>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</si>
  <si>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</si>
  <si>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</si>
  <si>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</si>
  <si>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</si>
  <si>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</si>
  <si>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</si>
  <si>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</si>
  <si>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</si>
  <si>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</si>
  <si>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</si>
  <si>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</si>
  <si>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</si>
  <si>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</si>
  <si>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</si>
  <si>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</si>
  <si>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</si>
  <si>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</si>
  <si>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</si>
  <si>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</si>
  <si>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</si>
  <si>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</si>
  <si>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</si>
  <si>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</si>
  <si>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</si>
  <si>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</si>
  <si>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</si>
  <si>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</si>
  <si>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</si>
  <si>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</si>
  <si>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</si>
  <si>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</si>
  <si>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</si>
  <si>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</si>
  <si>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</si>
  <si>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</si>
  <si>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</si>
  <si>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</si>
  <si>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</si>
  <si>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</si>
  <si>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</si>
  <si>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</si>
  <si>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</si>
  <si>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</si>
  <si>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</si>
  <si>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</si>
  <si>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</si>
  <si>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</si>
  <si>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</si>
  <si>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</si>
  <si>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</si>
  <si>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</si>
  <si>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</si>
  <si>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</si>
  <si>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</si>
  <si>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</si>
  <si>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</si>
  <si>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</si>
  <si>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</si>
  <si>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</si>
  <si>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</si>
  <si>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</si>
  <si>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</si>
  <si>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</si>
  <si>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</si>
  <si>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</si>
  <si>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</si>
  <si>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</si>
  <si>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</si>
  <si>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</si>
  <si>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</si>
  <si>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</si>
  <si>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</si>
  <si>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</si>
  <si>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</si>
  <si>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</si>
  <si>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</si>
  <si>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</si>
  <si>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</si>
  <si>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</si>
  <si>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</si>
  <si>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</si>
  <si>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</si>
  <si>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</si>
  <si>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</si>
  <si>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</si>
  <si>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</si>
  <si>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</si>
  <si>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</si>
  <si>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</si>
  <si>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</si>
  <si>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</si>
  <si>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</si>
  <si>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</si>
  <si>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</si>
  <si>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</si>
  <si>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</si>
  <si>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</si>
  <si>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</si>
  <si>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</si>
  <si>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</si>
  <si>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</si>
  <si>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</si>
  <si>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</si>
  <si>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</si>
  <si>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</si>
  <si>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</si>
  <si>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</si>
  <si>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</si>
  <si>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</si>
  <si>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</si>
  <si>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</si>
  <si>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</si>
  <si>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</si>
  <si>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</si>
  <si>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</si>
  <si>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</si>
  <si>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</si>
  <si>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</si>
  <si>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</si>
  <si>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</si>
  <si>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</si>
  <si>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</si>
  <si>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</si>
  <si>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</si>
  <si>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</si>
  <si>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</si>
  <si>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</si>
  <si>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</si>
  <si>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</si>
  <si>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</si>
  <si>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</si>
  <si>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</si>
  <si>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</si>
  <si>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</si>
  <si>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</si>
  <si>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</si>
  <si>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</si>
  <si>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</si>
  <si>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</si>
  <si>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</si>
  <si>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PCM-20251029-00001706</t>
  </si>
  <si>
    <t>SCECO team disconnected power due to pending billing issue</t>
  </si>
  <si>
    <t>PCM-20251029-00001554</t>
  </si>
  <si>
    <t>EM team on the way need 40 Min</t>
  </si>
  <si>
    <t>No PCM /TT-20251029-00718</t>
  </si>
  <si>
    <t>EM team on the way to saving rymk0729</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</si>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</sst>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0" totalsRowShown="0" headerRowDxfId="48" dataDxfId="47" headerRowBorderDxfId="45" tableBorderDxfId="46" totalsRowBorderDxfId="44">
  <autoFilter ref="A1:L17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296.65523321759247</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3.6297916667535901E-2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45959.60365902778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45959.60365902778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45959.60365902778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45959.60365902778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45959.60365902778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45959.60365902778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45959.60365902778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45959.60365902778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45959.60365902778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45959.60365902778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45959.60365902778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45959.60365902778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45959.60365902778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45959.60365902778</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45959.60365902778</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45959.60365902778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45959.60365902778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45959.60365902778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45959.60365902778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45959.60365902778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45959.60365902778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45959.60365902778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45959.60365902778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45959.60365902778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45959.60365902778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45959.60365902778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45959.60365902778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45959.60365902778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45959.60365902778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45959.60365902778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45959.60365902778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45959.60365902778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45959.60365902778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45959.60365902778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45959.60365902778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45959.60365902778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45959.60365902778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45959.60365902778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45959.60365902778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45959.60365902778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45959.60365902778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45959.60365902778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45959.60365902778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45959.60365902778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45959.60365902778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45959.60365902778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45959.60365902778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45959.60365902778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45959.60365902778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45959.60365902778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45959.60365902778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45959.60365902778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45959.60365902778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45959.60365902778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45959.60365902778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45959.60365902778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45959.60365902778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45959.60365902778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45959.60365902778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45959.60365902778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45959.60365902778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45959.60365902778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45959.60365902778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45959.60365902778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45959.60365902778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45959.60365902778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45959.60365902778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45959.60365902778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45959.60365902778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45959.60365902778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45959.60365902778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45959.60365902778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45959.60365902778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45959.60365902778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45959.60365902778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45959.60365902778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45959.60365902778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45959.60365902778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45959.60365902778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45959.60365902778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45959.60365902778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45959.60365902778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45959.60365902778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45959.60365902778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45959.60365902778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45959.60365902778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45959.60365902778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45959.60365902778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45959.60365902778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45959.60365902778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45959.60365902778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45959.60365902778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45959.60365902778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45959.60365902778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45959.60365902778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45959.60365902778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45959.60365902778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45959.60365902778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45959.60365902778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45959.60365902778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45959.60365902778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45959.60365902778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45959.60365902778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45959.60365902778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45959.60365902778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45959.60365902778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45959.60365902778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45959.60365902778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45959.60365902778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45959.60365902778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45959.60365902778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45959.60365902778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45959.60365902778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45959.60365902778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45959.60365902778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45959.60365902778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45959.60365902778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45959.60365902778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45959.60365902778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45959.60365902778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45959.60365902778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45959.60365902778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45959.60365902778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45959.60365902778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45959.60365902778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45959.60365902778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45959.60365902778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45959.60365902778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45959.60365902778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45959.60365902778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45959.60365902778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45959.60365902778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45959.60365902778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45959.60365902778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45959.60365902778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45959.60365902778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45959.60365902778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45959.60365902778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45959.60365902778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45959.60365902778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45959.60365902778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45959.60365902778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45959.60365902778</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45959.60365902778</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45959.60365902778</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45959.60365902778</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45959.60365902778</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134.60382118055713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0.86157569444912951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45959.60365902778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45959.60365902778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45959.60365902778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45959.60365902778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45959.60365902778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45959.60365902778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45959.60365902778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45959.60365902778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45959.60365902778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45959.60365902778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45959.60365902778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45959.60365902778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45959.60365902778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45959.60365902778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45959.60365902778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45959.60365902778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45959.60365902778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45959.60365902778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45959.60365902778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45959.60365902778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45959.60365902778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45959.60365902778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45959.60365902778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45959.60365902778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45959.60365902778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45959.60365902778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45959.60365902778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45959.60365902778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45959.60365902778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45959.60365902778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45959.60365902778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45959.60365902778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45959.60365902778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45959.60365902778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45959.60365902778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45959.60365902778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45959.60365902778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45959.60365902778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45959.60365902778</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45959.60365902778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45959.60365902778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45959.60365902778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45959.60365902778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45959.60365902778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45959.60365902778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45959.60365902778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45959.60365902778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45959.60365902778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45959.60365902778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45959.60365902778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45959.60365902778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45959.60365902778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45959.60365902778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45959.60365902778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45959.60365902778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45959.60365902778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45959.60365902778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45959.60365902778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45959.60365902778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45959.60365902778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45959.60365902778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45959.60365902778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45959.60365902778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45959.60365902778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45959.60365902778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45959.60365902778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45959.60365902778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45959.60365902778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45959.60365902778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45959.60365902778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45959.60365902778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45959.60365902778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45959.60365902778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45959.60365902778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45959.60365902778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45959.60365902778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45959.60365902778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45959.60365902778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45959.60365902778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45959.60365902778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45959.60365902778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45959.60365902778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45959.60365902778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45959.60365902778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45959.60365902778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45959.60365902778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45959.60365902778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45959.60365902778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45959.60365902778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45959.60365902778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45959.60365902778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45959.60365902778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45959.60365902778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45959.60365902778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45959.60365902778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45959.60365902778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45959.60365902778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45959.60365902778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45959.60365902778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45959.60365902778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45959.60365902778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45959.60365902778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45959.60365902778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45959.60365902778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45959.60365902778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45959.60365902778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45959.60365902778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45959.60365902778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45959.60365902778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45959.60365902778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45959.60365902778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45959.60365902778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45959.60365902778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45959.60365902778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45959.60365902778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45959.60365902778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45959.60365902778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45959.60365902778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45959.60365902778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45959.60365902778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45959.60365902778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45959.60365902778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45959.60365902778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45959.60365902778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45959.60365902778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45959.60365902778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45959.60365902778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45959.60365902778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45959.60365902778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45959.60365902778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45959.60365902778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45959.60365902778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45959.60365902778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45959.60365902778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45959.60365902778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45959.60365902778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45959.60365902778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45959.60365902778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45959.60365902778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45959.60365902778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45959.60365902778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45959.60365902778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45959.60365902778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45959.60365902778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45959.60365902778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45959.60365902778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45959.60365902778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45959.60365902778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45959.60365902778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45959.60365902778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45959.60365902778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45959.60365902778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45959.60365902778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45959.60365902778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45959.60365902778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45959.60365902778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45959.60365902778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45959.60365902778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45959.60365902778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45959.60365902778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45959.60365902778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45959.60365902778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45959.60365902778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45959.60365902778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45959.60365902778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45959.60365902778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45959.60365902778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45959.60365902778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45959.60365902778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45959.60365902778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45959.60365902778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45959.60365902778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45959.60365902778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45959.60365902778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45959.60365902778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45959.60365902778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45959.60365902778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45959.60365902778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45959.60365902778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45959.60365902778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45959.60365902778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45959.60365902778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45959.60365902778</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45959.574942129628</v>
      </c>
      <c r="G2" s="21">
        <f ca="1">IFERROR(NOW()-F2,"-")</f>
        <v>2.8716898152197246E-2</v>
      </c>
      <c r="H2" s="22">
        <v>45959.572164351855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1</v>
      </c>
      <c r="D3" s="18" t="s">
        <v>24181</v>
      </c>
      <c r="E3" s="18" t="s">
        <v>39021</v>
      </c>
      <c r="F3" s="20">
        <v>45959.588194444441</v>
      </c>
      <c r="G3" s="21">
        <f ca="1">IFERROR(NOW()-F3,"-")</f>
        <v>1.5464583339053206E-2</v>
      </c>
      <c r="H3" s="22">
        <v>45959.581747685188</v>
      </c>
      <c r="I3" s="19" t="str">
        <f>IFERROR(VLOOKUP(D3,DB!A:F,6,0),"")</f>
        <v>SCECO</v>
      </c>
      <c r="J3" s="18" t="str">
        <f>IFERROR(VLOOKUP(D3,DB!A:G,7,0),"")</f>
        <v>Dead+Dead</v>
      </c>
      <c r="K3" s="46" t="s">
        <v>39112</v>
      </c>
      <c r="L3" s="23" t="str">
        <f>IFERROR(VLOOKUP(D3,DB!A:I,9,0),"")</f>
        <v>Latis</v>
      </c>
    </row>
    <row r="4" spans="1:13" ht="15" customHeight="1">
      <c r="A4" s="19"/>
      <c r="B4" s="63" t="str">
        <f>IFERROR(VLOOKUP(D4,DB!A:K,11,0),"")</f>
        <v/>
      </c>
      <c r="C4" s="18"/>
      <c r="D4" s="63"/>
      <c r="E4" s="18"/>
      <c r="F4" s="20"/>
      <c r="G4" s="21">
        <f ca="1">IFERROR(NOW()-F4,"-")</f>
        <v>45959.60365902778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45959.603659143519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45959.603659143519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45959.603659143519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45959.603659143519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45959.603659143519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45959.603659143519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45959.603659143519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45959.603659143519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45959.603659143519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45959.603659143519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45959.603659143519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45959.603659143519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45959.603659143519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45959.603659143519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45959.603659143519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45959.603659143519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45959.603659143519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45959.603659143519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45959.603659143519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45959.603659143519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45959.603659143519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45959.603659143519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45959.603659143519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45959.603659143519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45959.603659143519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45959.603659143519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45959.603659143519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45959.603659143519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45959.603659143519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45959.603659143519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45959.603659143519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45959.603659143519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45959.603659143519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45959.603659143519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45959.603659143519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45959.603659143519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45959.603659143519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45959.603659143519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45959.603659143519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45959.603659143519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45959.603659143519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45959.603659143519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45959.603659143519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45959.603659143519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45959.603659143519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45959.603659143519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45959.603659143519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45959.603659143519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45959.603659143519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45959.603659143519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45959.603659143519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45959.603659143519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45959.603659143519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45959.603659143519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45959.603659143519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45959.603659143519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45959.603659143519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45959.603659143519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45959.603659143519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45959.603659143519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45959.603659143519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45959.603659143519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45959.603659143519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45959.603659143519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45959.603659143519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45959.603659143519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45959.603659143519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45959.603659143519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45959.603659143519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45959.603659143519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45959.603659143519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45959.603659143519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45959.603659143519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45959.603659143519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45959.603659143519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45959.603659143519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45959.603659143519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45959.603659143519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45959.603659143519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45959.603659143519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45959.603659143519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45959.603659143519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45959.603659143519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45959.603659143519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45959.603659143519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45959.603659143519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45959.603659143519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45959.603659143519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45959.603659143519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45959.603659143519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45959.603659143519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45959.603659143519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45959.603659143519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45959.603659143519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45959.603659143519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45959.603659143519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45959.603659143519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45959.603659143519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45959.603659143519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45959.603659143519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45959.603659143519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45959.603659143519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45959.603659143519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45959.603659143519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45959.603659143519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45959.603659143519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45959.603659143519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45959.603659143519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45959.603659143519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45959.603659143519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45959.603659143519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45959.603659143519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45959.603659143519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45959.603659143519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45959.603659143519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45959.603659143519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45959.603659143519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45959.603659143519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45959.603659143519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45959.603659143519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45959.603659143519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45959.603659143519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45959.603659143519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45959.603659143519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45959.603659143519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45959.603659143519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45959.603659143519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45959.603659143519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45959.603659143519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45959.603659143519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45959.603659143519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45959.603659143519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45959.603659143519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45959.603659143519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45959.603659143519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45959.603659143519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45959.603659143519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45959.603659143519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45959.603659143519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45959.603659143519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45959.603659143519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45959.603659143519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45959.603659143519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45959.603659143519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45959.603659143519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45959.603659143519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45959.603659143519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45959.603659143519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45959.603659143519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45959.603659143519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45959.603659143519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45959.603659143519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45959.603659143519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45959.603659143519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45959.603659143519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45959.603659143519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45959.603659143519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45959.603659143519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45959.603659143519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45959.603659143519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45959.603659143519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45959.603659143519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45959.603659143519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45959.603659143519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45959.603659143519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45959.603659143519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45959.603659143519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45959.603659143519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45959.603659143519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45959.603659143519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45959.603659143519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45959.603659143519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45959.603659143519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45959.603659143519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45959.603659143519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45959.603659143519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45959.603659143519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45959.603659143519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45959.603659143519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45959.603659143519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45959.603659143519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45959.603659143519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45959.603659143519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45959.603659143519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45959.603659143519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45959.603659143519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45959.603659143519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45959.603659143519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45959.603659143519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45959.603659143519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45959.603659143519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45959.603659143519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45959.603659143519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45959.603659143519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45959.603659143519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45959.603659143519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45959.603659143519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45959.603659143519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45959.603659143519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45959.603659143519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45959.603659143519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45959.603659143519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45959.603659143519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45959.603659143519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45959.603659143519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45959.603659143519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45959.603659143519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45959.603659143519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45959.603659143519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45959.603659143519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45959.603659143519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45959.603659143519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45959.603659143519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45959.603659143519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45959.603659143519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45959.603659143519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45959.603659143519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45959.603659143519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45959.603659143519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45959.603659143519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45959.603659143519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45959.603659143519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45959.603659143519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45959.603659143519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45959.603659143519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45959.603659143519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45959.603659143519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45959.603659143519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45959.603659143519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45959.603659143519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45959.603659143519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45959.603659143519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45959.603659143519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45959.603659143519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45959.603659143519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45959.603659143519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45959.603659143519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45959.603659143519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45959.603659143519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45959.603659143519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45959.603659143519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45959.603659143519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45959.603659143519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45959.603659143519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45959.603659143519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45959.603659143519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45959.603659143519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45959.603659143519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45959.603659143519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45959.603659143519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45959.603659143519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45959.603659143519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45959.603659143519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45959.603659143519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45959.603659143519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45959.603659143519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45959.603659143519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45959.603659143519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45959.603659143519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45959.603659143519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45959.603659143519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45959.603659143519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45959.603659143519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45959.603659143519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45959.603659143519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45959.603659143519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45959.603659143519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45959.603659143519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45959.603659143519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45959.603659143519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45959.603659143519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45959.603659143519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45959.603659143519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45959.603659143519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45959.603659143519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45959.603659143519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45959.603659143519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45959.603659143519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45959.603659143519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45959.603659143519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45959.603659143519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45959.603659143519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45959.603659143519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45959.603659143519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45959.603659143519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45959.603659143519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45959.603659143519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45959.603659143519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45959.603659143519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45959.603659143519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45959.603659143519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45959.603659143519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45959.603659143519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45959.603659143519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45959.603659143519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45959.603659143519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45959.603659143519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45959.603659143519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45959.603659143519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45959.603659143519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45959.603659143519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45959.603659143519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45959.603659143519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45959.603659143519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45959.603659143519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45959.603659143519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45959.603659143519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45959.603659143519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45959.603659143519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45959.603659143519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45959.603659143519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45959.603659143519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45959.603659143519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45959.603659143519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45959.603659143519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45959.603659143519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45959.603659143519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45959.603659143519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45959.603659143519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45959.603659143519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45959.603659143519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45959.603659143519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45959.603659143519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45959.603659143519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45959.603659143519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45959.603659143519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45959.603659143519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45959.603659143519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45959.603659143519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45959.603659143519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45959.603659143519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45959.603659143519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45959.603659143519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45959.603659143519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45959.603659143519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45959.603659143519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45959.603659143519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45959.603659143519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45959.603659143519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45959.603659143519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45959.603659143519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45959.603659143519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45959.603659143519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45959.603659143519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45959.603659143519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45959.603659143519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45959.603659143519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45959.603659143519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45959.603659143519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45959.603659143519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45959.603659143519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45959.603659143519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45959.603659143519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45959.603659143519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45959.603659143519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45959.603659143519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45959.603659143519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45959.603659143519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45959.603659143519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45959.603659143519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45959.603659143519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45959.603659143519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45959.603659143519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45959.603659143519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45959.603659143519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45959.603659143519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45959.603659143519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45959.603659143519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45959.603659143519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45959.603659143519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45959.603659143519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45959.603659143519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45959.603659143519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45959.603659143519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45959.603659143519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45959.603659143519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45959.603659143519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45959.603659143519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45959.603659143519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45959.603659143519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45959.603659143519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45959.603659143519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45959.603659143519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45959.603659143519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45959.603659143519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45959.603659143519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45959.603659143519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45959.603659143519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45959.603659143519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45959.603659143519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45959.603659143519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45959.603659143519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45959.603659143519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45959.603659143519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45959.603659143519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45959.603659143519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45959.603659143519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45959.603659143519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45959.603659143519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45959.603659143519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45959.603659143519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45959.603659143519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45959.603659143519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45959.603659143519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45959.603659143519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45959.603659143519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45959.603659143519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45959.603659143519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45959.603659143519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45959.603659143519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45959.603659143519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45959.603659143519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45959.603659143519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45959.603659143519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45959.603659143519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45959.603659143519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45959.603659143519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45959.603659143519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45959.603659143519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45959.603659143519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45959.603659143519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45959.603659143519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45959.603659143519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45959.603659143519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45959.603659143519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45959.603659143519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45959.603659143519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45959.603659143519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45959.603659143519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45959.603659143519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45959.603659143519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45959.603659143519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45959.603659143519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45959.603659143519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45959.603659143519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45959.603659143519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45959.603659143519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45959.603659143519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45959.603659143519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45959.603659143519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45959.603659143519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45959.603659143519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45959.603659143519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45959.603659143519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45959.603659143519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45959.603659143519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45959.603659143519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45959.603659143519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45959.603659143519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45959.603659143519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45959.603659143519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45959.603659143519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45959.603659143519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45959.603659143519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45959.603659143519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45959.603659143519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45959.603659143519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45959.603659143519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45959.603659143519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45959.603659143519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45959.603659143519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45959.603659143519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45959.603659143519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45959.603659143519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45959.603659143519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45959.603659143519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45959.603659143519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45959.603659143519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45959.603659143519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45959.603659143519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45959.603659143519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45959.603659143519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45959.603659143519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45959.603659143519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45959.603659143519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45959.603659143519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45959.603659143519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45959.603659143519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45959.603659143519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45959.603659143519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45959.603659143519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45959.603659143519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45959.603659143519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45959.603659143519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45959.603659143519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45959.603659143519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45959.603659143519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45959.603659143519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45959.603659143519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45959.603659143519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45959.603659143519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45959.603659143519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45959.603659143519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45959.603659143519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45959.603659143519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45959.603659143519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45959.603659143519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45959.603659143519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45959.603659143519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45959.603659143519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45959.603659143519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45959.603659143519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45959.603659143519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45959.603659143519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45959.603659143519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45959.603659143519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45959.603659143519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45959.603659143519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45959.603659143519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45959.603659143519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45959.603659143519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45959.603659143519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45959.603659143519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45959.603659143519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45959.603659143519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45959.603659143519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45959.603659143519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45959.603659143519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45959.603659143519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45959.603659143519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45959.603659143519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45959.603659143519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45959.603659143519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45959.603659143519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45959.603659143519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45959.603659143519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45959.603659143519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45959.603659143519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45959.603659143519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45959.603659143519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45959.603659143519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45959.603659143519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45959.603659143519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45959.603659143519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45959.603659143519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45959.603659143519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45959.603659143519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45959.603659143519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45959.603659143519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45959.603659143519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45959.603659143519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45959.603659143519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45959.603659143519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45959.603659143519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45959.603659143519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45959.603659143519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45959.603659143519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45959.603659143519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45959.603659143519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45959.603659143519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45959.603659143519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45959.603659143519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45959.603659143519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45959.603659143519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45959.603659143519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45959.603659143519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45959.603659143519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45959.603659143519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45959.603659143519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45959.603659143519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45959.603659143519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45959.603659143519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45959.603659143519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45959.603659143519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45959.603659143519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45959.603659143519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45959.603659143519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45959.603659143519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45959.603659143519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45959.603659143519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45959.603659143519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45959.603659143519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45959.603659143519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45959.603659143519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45959.603659143519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45959.603659143519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45959.603659143519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45959.603659143519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45959.603659143519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45959.603659143519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45959.603659143519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45959.603659143519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45959.603659143519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45959.603659143519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45959.603659143519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45959.603659143519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45959.603659143519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45959.603659143519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45959.603659143519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45959.603659143519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45959.603659143519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45959.603659143519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45959.603659143519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45959.603659143519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45959.603659143519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45959.603659143519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45959.603659143519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45959.603659143519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45959.603659143519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45959.603659143519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45959.603659143519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45959.603659143519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45959.603659143519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45959.603659143519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45959.603659143519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45959.603659143519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45959.603659143519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45959.603659143519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45959.603659143519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45959.603659143519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45959.603659143519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45959.603659143519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45959.603659143519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45959.603659143519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45959.603659143519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45959.603659143519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45959.603659143519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45959.603659143519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45959.603659143519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45959.603659143519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45959.603659143519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45959.603659143519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45959.603659143519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45959.603659143519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45959.603659143519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45959.603659143519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45959.603659143519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45959.603659143519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45959.603659143519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45959.603659143519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45959.603659143519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45959.603659143519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45959.603659143519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45959.603659143519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45959.603659143519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45959.603659143519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45959.603659143519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45959.603659143519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45959.603659143519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45959.603659143519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45959.603659143519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45959.603659143519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45959.603659143519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45959.603659143519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45959.603659143519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45959.603659143519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45959.603659143519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45959.603659143519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45959.603659143519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45959.603659143519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45959.603659143519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45959.603659143519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45959.603659143519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45959.603659143519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45959.603659143519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45959.603659143519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45959.603659143519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45959.603659143519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45959.603659143519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45959.603659143519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45959.603659143519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45959.603659143519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45959.603659143519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45959.603659143519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45959.603659143519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45959.603659143519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45959.603659143519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45959.603659143519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45959.603659143519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45959.603659143519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45959.603659143519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45959.603659143519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45959.603659143519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45959.603659143519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45959.603659143519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45959.603659143519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45959.603659143519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45959.603659143519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45959.603659143519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45959.603659143519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45959.603659143519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45959.603659143519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45959.603659143519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45959.603659143519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45959.603659143519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45959.603659143519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45959.603659143519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45959.603659143519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45959.603659143519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45959.603659143519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45959.603659143519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45959.603659143519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45959.603659143519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45959.603659143519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45959.603659143519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45959.603659143519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45959.603659143519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45959.603659143519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45959.603659143519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45959.603659143519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45959.603659143519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45959.603659143519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45959.603659143519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45959.603659143519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45959.603659143519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45959.603659143519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45959.603659143519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45959.603659143519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45959.603659143519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45959.603659143519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45959.603659143519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45959.603659143519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45959.603659143519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45959.603659143519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45959.603659143519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45959.603659143519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45959.603659143519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45959.603659143519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45959.603659143519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45959.603659143519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45959.603659143519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45959.603659143519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45959.603659143519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45959.603659143519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45959.603659143519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45959.603659143519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45959.603659143519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45959.603659143519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45959.603659143519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45959.603659143519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45959.603659143519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45959.603659143519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45959.603659143519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45959.603659143519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45959.603659143519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45959.603659143519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45959.603659143519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45959.603659143519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45959.603659143519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45959.603659143519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45959.603659143519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45959.603659143519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45959.603659143519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45959.603659143519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45959.603659143519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45959.603659143519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45959.603659143519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45959.603659143519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45959.603659143519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45959.603659143519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45959.603659143519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45959.603659143519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45959.603659143519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45959.603659143519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45959.603659143519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45959.603659143519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45959.603659143519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45959.603659143519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45959.603659143519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45959.603659143519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45959.603659143519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45959.603659143519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45959.603659143519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45959.603659143519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45959.603659143519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45959.603659143519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45959.603659143519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45959.603659143519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45959.603659143519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45959.603659143519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45959.603659143519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45959.603659143519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45959.603659143519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45959.603659143519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45959.603659143519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45959.603659143519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45959.603659143519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45959.603659143519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45959.603659143519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45959.603659143519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45959.603659143519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45959.603659143519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45959.603659143519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45959.603659143519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45959.603659143519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45959.603659143519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45959.603659143519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45959.603659143519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45959.603659143519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45959.603659143519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45959.603659143519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45959.603659143519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45959.603659143519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45959.603659143519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45959.603659143519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45959.603659143519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45959.603659143519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45959.603659143519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45959.603659143519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45959.603659143519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45959.603659143519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45959.603659143519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45959.603659143519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45959.603659143519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45959.603659143519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45959.603659143519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45959.603659143519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45959.603659143519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45959.603659143519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45959.603659143519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45959.603659143519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45959.603659143519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45959.603659143519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45959.603659143519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45959.603659143519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45959.603659143519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45959.603659143519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45959.603659143519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45959.603659143519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45959.603659143519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45959.603659143519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45959.603659143519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45959.603659143519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45959.603659143519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45959.603659143519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45959.603659143519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45959.603659143519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45959.603659143519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45959.603659143519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45959.603659143519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45959.603659143519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45959.603659143519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45959.603659143519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45959.603659143519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45959.603659143519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45959.603659143519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45959.603659143519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45959.603659143519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45959.603659143519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45959.603659143519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45959.603659143519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45959.603659143519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45959.603659143519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45959.603659143519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45959.603659143519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45959.603659143519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45959.603659143519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45959.603659143519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45959.603659143519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45959.603659143519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45959.603659143519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45959.603659143519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45959.603659143519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45959.603659143519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45959.603659143519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45959.603659143519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45959.603659143519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45959.603659143519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45959.603659143519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45959.603659143519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45959.603659143519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45959.603659143519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45959.603659143519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45959.603659143519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45959.603659143519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45959.603659143519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45959.603659143519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45959.603659143519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45959.603659143519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45959.603659143519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45959.603659143519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45959.603659143519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45959.603659143519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45959.603659143519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45959.603659143519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45959.603659143519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45959.603659143519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45959.603659143519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45959.603659143519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45959.603659143519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45959.603659143519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45959.603659143519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45959.603659143519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45959.603659143519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45959.603659143519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45959.603659143519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45959.603659143519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45959.603659143519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45959.603659143519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45959.603659143519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45959.603659143519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45959.603659143519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45959.603659143519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45959.603659143519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45959.603659143519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45959.603659143519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45959.603659143519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45959.603659143519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45959.603659143519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45959.603659143519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45959.603659143519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45959.603659143519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45959.603659143519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45959.603659143519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45959.603659143519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45959.603659143519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45959.603659143519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45959.603659143519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45959.603659143519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45959.603659143519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45959.603659143519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45959.603659143519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45959.603659143519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45959.603659143519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45959.603659143519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45959.603659143519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45959.603659143519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45959.603659143519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45959.603659143519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45959.603659143519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45959.603659143519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45959.603659143519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45959.603659143519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45959.603659143519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45959.603659143519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45959.603659143519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45959.603659143519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45959.603659143519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45959.603659143519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45959.603659143519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45959.603659143519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45959.603659143519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45959.603659143519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45959.603659143519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45959.603659143519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45959.603659143519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45959.603659143519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45959.603659143519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45959.603659143519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45959.603659143519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45959.603659143519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45959.603659143519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45959.603659143519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45959.603659143519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45959.603659143519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45959.603659143519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45959.603659143519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45959.603659143519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45959.603659143519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45959.603659143519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45959.603659143519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45959.603659143519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45959.603659143519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45959.603659143519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45959.603659143519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45959.603659143519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45959.603659143519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45959.603659143519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45959.603659143519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45959.603659143519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45959.603659143519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45959.603659143519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45959.603659143519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45959.603659143519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45959.603659143519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45959.603659143519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45959.603659143519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45959.603659143519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45959.603659143519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45959.603659143519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45959.603659143519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45959.603659143519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45959.603659143519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45959.603659143519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45959.603659143519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45959.603659143519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45959.603659143519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45959.603659143519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45959.603659143519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45959.603659143519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45959.603659143519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45959.603659143519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45959.603659143519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45959.603659143519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45959.603659143519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45959.603659143519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45959.603659143519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45959.603659143519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45959.603659143519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45959.603659143519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45959.603659143519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45959.603659143519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45959.603659143519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45959.603659143519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45959.603659143519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45959.603659143519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45959.603659143519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45959.603659143519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45959.603659143519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45959.603659143519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45959.603659143519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45959.603659143519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45959.603659143519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45959.603659143519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45959.603659143519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45959.603659143519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45959.603659143519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45959.603659143519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45959.603659143519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45959.603659143519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45959.603659143519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45959.603659143519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45959.603659143519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45959.603659143519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45959.603659143519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45959.603659143519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45959.603659143519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45959.603659143519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45959.603659143519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45959.603659143519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45959.603659143519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45959.603659143519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45959.603659143519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45959.603659143519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45959.603659143519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45959.603659143519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45959.603659143519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45959.603659143519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45959.603659143519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45959.603659143519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45959.603659143519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45959.603659143519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45959.603659143519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45959.603659143519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45959.603659143519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45959.603659143519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45959.603659143519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45959.603659143519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45959.603659143519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45959.603659143519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45959.603659143519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45959.603659143519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45959.603659143519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45959.603659143519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45959.603659143519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45959.603659143519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45959.603659143519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45959.603659143519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45959.603659143519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45959.603659143519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45959.603659143519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45959.603659143519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45959.603659143519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45959.603659143519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45959.603659143519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45959.603659143519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45959.603659143519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45959.603659143519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45959.603659143519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45959.603659143519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45959.603659143519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45959.603659143519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45959.603659143519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45959.603659143519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45959.603659143519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45959.603659143519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45959.603659143519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45959.603659143519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45959.603659143519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45959.603659143519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45959.603659143519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45959.603659143519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45959.603659143519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45959.603659143519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45959.603659143519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45959.603659143519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45959.603659143519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45959.603659143519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45959.603659143519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45959.603659143519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45959.603659143519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45959.603659143519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45959.603659143519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45959.603659143519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45959.603659143519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45959.603659143519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45959.603659143519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45959.603659143519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45959.603659143519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45959.603659143519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45959.603659143519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45959.603659143519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45959.603659143519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45959.603659143519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45959.603659143519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45959.603659143519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45959.603659143519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45959.603659143519</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0"/>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256.12294143518375</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28974</v>
      </c>
      <c r="E3" s="98" t="s">
        <v>39021</v>
      </c>
      <c r="F3" s="123">
        <v>45959.581006944441</v>
      </c>
      <c r="G3" s="124">
        <f ca="1">IFERROR(NOW()-F3,"")</f>
        <v>2.265208333847113E-2</v>
      </c>
      <c r="H3" s="123">
        <v>45959.359988425924</v>
      </c>
      <c r="I3" s="119" t="str">
        <f>IFERROR(VLOOKUP(D3,DB!A:F,6,0),"")</f>
        <v>SCECO</v>
      </c>
      <c r="J3" s="119" t="str">
        <f>IFERROR(VLOOKUP(D3,DB!A:G,7,0),"")</f>
        <v>Weak</v>
      </c>
      <c r="K3" s="125" t="s">
        <v>39116</v>
      </c>
      <c r="L3" s="121" t="str">
        <f>IFERROR(VLOOKUP(D3,DB!A:I,9,0),"")</f>
        <v>Latis</v>
      </c>
    </row>
    <row r="4" spans="1:16" ht="15" customHeight="1">
      <c r="A4" s="119" t="s">
        <v>39117</v>
      </c>
      <c r="B4" s="119" t="str">
        <f>IFERROR(VLOOKUP(D4,DB!A:K,11,0),"")</f>
        <v>R4</v>
      </c>
      <c r="C4" s="120">
        <v>1</v>
      </c>
      <c r="D4" s="121" t="s">
        <v>35921</v>
      </c>
      <c r="E4" s="98" t="s">
        <v>39021</v>
      </c>
      <c r="F4" s="123">
        <v>45959.535636574074</v>
      </c>
      <c r="G4" s="124">
        <f ca="1">IFERROR(NOW()-F4,"")</f>
        <v>6.8022453706362285E-2</v>
      </c>
      <c r="H4" s="123">
        <v>45959.529872685183</v>
      </c>
      <c r="I4" s="119" t="str">
        <f>IFERROR(VLOOKUP(D4,DB!A:F,6,0),"")</f>
        <v>Generator-SG</v>
      </c>
      <c r="J4" s="119" t="str">
        <f>IFERROR(VLOOKUP(D4,DB!A:G,7,0),"")</f>
        <v>Dead</v>
      </c>
      <c r="K4" s="125" t="s">
        <v>39118</v>
      </c>
      <c r="L4" s="121" t="str">
        <f>IFERROR(VLOOKUP(D4,DB!A:I,9,0),"")</f>
        <v>Latis</v>
      </c>
    </row>
    <row r="5" spans="1:16" ht="15" customHeight="1">
      <c r="A5" s="119" t="s">
        <v>39119</v>
      </c>
      <c r="B5" s="119" t="str">
        <f>IFERROR(VLOOKUP(D5,DB!A:K,11,0),"")</f>
        <v>R4</v>
      </c>
      <c r="C5" s="120">
        <v>2</v>
      </c>
      <c r="D5" s="94" t="s">
        <v>34421</v>
      </c>
      <c r="E5" s="98" t="s">
        <v>39021</v>
      </c>
      <c r="F5" s="123"/>
      <c r="G5" s="124">
        <f ca="1">IFERROR(NOW()-F5,"")</f>
        <v>45959.60365902778</v>
      </c>
      <c r="H5" s="123">
        <v>45959.508391203701</v>
      </c>
      <c r="I5" s="119" t="str">
        <f>IFERROR(VLOOKUP(D5,DB!A:F,6,0),"")</f>
        <v>SCECO</v>
      </c>
      <c r="J5" s="119" t="str">
        <f>IFERROR(VLOOKUP(D5,DB!A:G,7,0),"")</f>
        <v>Dead</v>
      </c>
      <c r="K5" s="125" t="s">
        <v>39120</v>
      </c>
      <c r="L5" s="121" t="str">
        <f>IFERROR(VLOOKUP(D5,DB!A:I,9,0),"")</f>
        <v>Latis</v>
      </c>
    </row>
    <row r="6" spans="1:16" ht="15" customHeight="1">
      <c r="A6" s="119"/>
      <c r="B6" s="119" t="str">
        <f>IFERROR(VLOOKUP(D6,DB!A:K,11,0),"")</f>
        <v/>
      </c>
      <c r="C6" s="120"/>
      <c r="D6" s="121"/>
      <c r="E6" s="122"/>
      <c r="F6" s="123"/>
      <c r="G6" s="124">
        <f ca="1">IFERROR(NOW()-F6,"")</f>
        <v>45959.60365902778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45959.60365902778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45959.60365902778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45959.60365902778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45959.60365902778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45959.60365902778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45959.60365902778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45959.60365902778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45959.60365902778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45959.60365902778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45959.60365902778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45959.60365902778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45959.60365902778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45959.60365902778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45959.60365902778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45959.60365902778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45959.60365902778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45959.60365902778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45959.60365902778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45959.60365902778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45959.60365902778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45959.60365902778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45959.60365902778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45959.60365902778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45959.60365902778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45959.60365902778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45959.60365902778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45959.60365902778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45959.60365902778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45959.60365902778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45959.60365902778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45959.60365902778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45959.60365902778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45959.60365902778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45959.60365902778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45959.60365902778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45959.60365902778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45959.60365902778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45959.60365902778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45959.60365902778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45959.60365902778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45959.60365902778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45959.60365902778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45959.60365902778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45959.60365902778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45959.60365902778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45959.60365902778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45959.60365902778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45959.60365902778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45959.60365902778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45959.60365902778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45959.60365902778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45959.60365902778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45959.60365902778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45959.60365902778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45959.60365902778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45959.60365902778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45959.60365902778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45959.60365902778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45959.60365902778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45959.60365902778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45959.60365902778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45959.60365902778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45959.60365902778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45959.60365902778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45959.60365902778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45959.60365902778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45959.60365902778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45959.60365902778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45959.60365902778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45959.60365902778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45959.60365902778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45959.60365902778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45959.60365902778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45959.60365902778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45959.60365902778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45959.60365902778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45959.60365902778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45959.60365902778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45959.60365902778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45959.60365902778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45959.60365902778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45959.60365902778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45959.60365902778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45959.60365902778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45959.60365902778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45959.60365902778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45959.60365902778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45959.60365902778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45959.60365902778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45959.60365902778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45959.60365902778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45959.60365902778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45959.60365902778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45959.60365902778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45959.60365902778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45959.60365902778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45959.60365902778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45959.60365902778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45959.60365902778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45959.60365902778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45959.60365902778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45959.60365902778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45959.60365902778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45959.60365902778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45959.60365902778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45959.60365902778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45959.60365902778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45959.60365902778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45959.60365902778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45959.60365902778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45959.60365902778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45959.60365902778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45959.60365902778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45959.60365902778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45959.60365902778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45959.60365902778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45959.60365902778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45959.60365902778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45959.60365902778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45959.60365902778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45959.60365902778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45959.60365902778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45959.60365902778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45959.60365902778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45959.60365902778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45959.60365902778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45959.60365902778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45959.60365902778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45959.60365902778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45959.60365902778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45959.60365902778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45959.60365902778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45959.60365902778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45959.60365902778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45959.60365902778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45959.60365902778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45959.60365902778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45959.60365902778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45959.60365902778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45959.60365902778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45959.60365902778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45959.60365902778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45959.60365902778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45959.60365902778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45959.60365902778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45959.60365902778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45959.60365902778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45959.60365902778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45959.60365902778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45959.60365902778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45959.60365902778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45959.60365902778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45959.60365902778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45959.60365902778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45959.60365902778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45959.60365902778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45959.60365902778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45959.60365902778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45959.60365902778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45959.60365902778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45959.603659143519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45959.603659143519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45959.603659143519</v>
      </c>
      <c r="H169" s="123"/>
      <c r="I169" s="119" t="str">
        <f>IFERROR(VLOOKUP(D169,DB!A:F,6,0),"")</f>
        <v/>
      </c>
      <c r="J169" s="119" t="str">
        <f>IFERROR(VLOOKUP(D169,DB!A:G,7,0),"")</f>
        <v/>
      </c>
      <c r="K169" s="125"/>
      <c r="L169" s="121" t="str">
        <f>IFERROR(VLOOKUP(D169,DB!A:I,9,0),"")</f>
        <v/>
      </c>
    </row>
    <row r="170" spans="1:12" ht="15" customHeight="1">
      <c r="A170" s="126"/>
      <c r="B170" s="126" t="str">
        <f>IFERROR(VLOOKUP(D170,DB!A:K,11,0),"")</f>
        <v/>
      </c>
      <c r="C170" s="127"/>
      <c r="D170" s="128"/>
      <c r="E170" s="129"/>
      <c r="F170" s="130"/>
      <c r="G170" s="131">
        <f ca="1">IFERROR(NOW()-F170,"")</f>
        <v>45959.603659143519</v>
      </c>
      <c r="H170" s="130"/>
      <c r="I170" s="126" t="str">
        <f>IFERROR(VLOOKUP(D170,DB!A:F,6,0),"")</f>
        <v/>
      </c>
      <c r="J170" s="126" t="str">
        <f>IFERROR(VLOOKUP(D170,DB!A:G,7,0),"")</f>
        <v/>
      </c>
      <c r="K170" s="132"/>
      <c r="L170" s="128" t="str">
        <f>IFERROR(VLOOKUP(D170,DB!A:I,9,0),"")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6" sqref="D6: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67.771598842591629</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39102</v>
      </c>
      <c r="F3" s="38">
        <v>45926.188877314817</v>
      </c>
      <c r="G3" s="144">
        <f t="shared" ref="G3" ca="1" si="0">IFERROR(NOW()-F3,"")</f>
        <v>33.414781712963304</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39102</v>
      </c>
      <c r="F4" s="153">
        <v>45948.661111111112</v>
      </c>
      <c r="G4" s="154">
        <f ca="1">IFERROR(NOW()-F4,"")</f>
        <v>10.942547916667536</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45959.60365902778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45959.60365902778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45959.60365902778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45959.60365902778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45959.60365902778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45959.60365902778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45959.60365902778</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45959.60365902778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45959.60365902778</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45959.60365902778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45959.60365902778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45959.60365902778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45959.60365902778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45959.60365902778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45959.60365902778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45959.60365902778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45959.60365902778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45959.60365902778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45959.60365902778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45959.60365902778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45959.60365902778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45959.60365902778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45959.60365902778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45959.60365902778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45959.60365902778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45959.60365902778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45959.60365902778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45959.60365902778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45959.60365902778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45959.60365902778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45959.60365902778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45959.60365902778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45959.60365902778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45959.60365902778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45959.60365902778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45959.60365902778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45959.60365902778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45959.60365902778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45959.60365902778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45959.60365902778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45959.60365902778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45959.60365902778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45959.60365902778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45959.60365902778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45959.60365902778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45959.60365902778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45959.60365902778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45959.60365902778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45959.60365902778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45959.60365902778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45959.60365902778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45959.60365902778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45959.60365902778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45959.60365902778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45959.60365902778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45959.60365902778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45959.60365902778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45959.60365902778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45959.60365902778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45959.60365902778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45959.60365902778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45959.60365902778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45959.60365902778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45959.60365902778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45959.60365902778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45959.60365902778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45959.60365902778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45959.60365902778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45959.60365902778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45959.60365902778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45959.60365902778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45959.60365902778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45959.60365902778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45959.60365902778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45959.60365902778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45959.60365902778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45959.60365902778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45959.60365902778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45959.60365902778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45959.60365902778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45959.60365902778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45959.60365902778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45959.60365902778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45959.60365902778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45959.60365902778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45959.60365902778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45959.60365902778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45959.60365902778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45959.60365902778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45959.60365902778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45959.60365902778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45959.60365902778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45959.60365902778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45959.60365902778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45959.60365902778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45959.60365902778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45959.60365902778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45959.60365902778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45959.60365902778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45959.60365902778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45959.60365902778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45959.60365902778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45959.60365902778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45959.60365902778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45959.60365902778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45959.60365902778</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45959.60365902778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45959.60365902778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45959.60365902778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45959.60365902778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45959.60365902778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45959.60365902778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45959.60365902778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45959.60365902778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45959.60365902778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45959.60365902778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45959.60365902778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45959.60365902778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45959.60365902778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45959.60365902778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45959.60365902778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45959.60365902778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45959.60365902778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45959.60365902778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45959.60365902778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45959.60365902778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45959.60365902778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45959.60365902778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45959.60365902778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45959.60365902778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45959.60365902778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45959.60365902778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45959.60365902778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45959.60365902778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45959.60365902778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45959.60365902778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45959.60365902778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45959.60365902778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45959.60365902778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45959.60365902778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45959.60365902778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45959.60365902778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45959.60365902778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45959.60365902778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45959.60365902778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45959.60365902778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45959.60365902778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45959.60365902778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45959.60365902778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45959.60365902778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45959.60365902778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45959.60365902778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45959.60365902778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45959.60365902778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45959.60365902778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45959.60365902778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45959.60365902778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45959.60365902778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45959.60365902778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45959.60365902778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45959.60365902778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45959.60365902778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45959.60365902778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45959.60365902778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45959.60365902778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45959.60365902778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45959.60365902778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45959.60365902778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45959.60365902778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45959.60365902778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45959.60365902778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45959.60365902778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45959.60365902778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45959.60365902778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45959.60365902778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45959.60365902778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45959.60365902778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45959.60365902778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45959.60365902778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45959.60365902778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45959.60365902778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45959.60365902778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45959.60365902778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45959.60365902778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45959.60365902778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45959.60365902778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45959.60365902778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45959.60365902778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45959.60365902778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45959.60365902778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45959.60365902778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45959.60365902778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45959.60365902778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45959.60365902778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45959.60365902778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45959.60365902778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45959.60365902778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45959.60365902778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45959.60365902778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45959.60365902778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45959.60365902778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45959.60365902778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45959.60365902778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45959.60365902778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45959.60365902778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45959.60365902778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45959.60365902778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45959.60365902778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45959.60365902778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45959.60365902778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45959.60365902778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45959.60365902778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45959.60365902778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45959.60365902778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45959.60365902778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45959.60365902778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45959.60365902778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45959.60365902778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45959.60365902778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45959.60365902778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45959.60365902778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45959.60365902778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45959.60365902778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45959.60365902778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45959.60365902778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45959.60365902778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45959.60365902778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45959.60365902778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45959.60365902778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45959.60365902778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45959.60365902778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45959.60365902778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45959.60365902778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45959.60365902778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45959.60365902778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45959.60365902778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45959.60365902778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45959.60365902778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45959.60365902778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45959.60365902778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45959.60365902778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45959.60365902778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45959.60365902778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45959.60365902778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45959.60365902778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45959.60365902778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45959.60365902778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45959.60365902778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45959.60365902778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45959.60365902778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45959.60365902778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45959.60365902778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45959.60365902778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45959.60365902778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45959.60365902778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45959.60365902778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45959.60365902778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45959.60365902778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45959.60365902778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45959.60365902778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45959.60365902778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45959.60365902778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45959.60365902778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45959.60365902778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45959.60365902778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45959.60365902778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45959.60365902778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45959.60365902778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45959.60365902778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45959.60365902778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45959.60365902778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45959.60365902778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45959.60365902778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45959.60365902778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45959.60365902778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45959.60365902778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45959.60365902778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45959.60365902778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45959.60365902778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45959.60365902778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45959.60365902778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45959.60365902778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45959.60365902778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45959.60365902778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45959.60365902778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45959.60365902778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45959.60365902778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45959.60365902778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45959.60365902778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45959.60365902778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45959.60365902778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45959.60365902778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45959.60365902778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45959.60365902778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45959.60365902778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45959.60365902778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45959.60365902778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45959.60365902778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45959.60365902778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45959.60365902778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45959.60365902778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45959.60365902778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45959.60365902778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45959.60365902778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45959.60365902778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45959.60365902778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45959.60365902778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45959.60365902778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45959.60365902778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45959.60365902778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45959.60365902778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45959.60365902778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45959.60365902778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45959.60365902778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45959.60365902778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45959.60365902778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45959.60365902778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45959.60365902778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45959.60365902778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45959.60365902778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45959.60365902778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45959.60365902778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45959.60365902778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45959.60365902778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45959.60365902778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45959.60365902778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45959.60365902778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45959.60365902778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45959.60365902778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45959.60365902778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45959.60365902778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45959.60365902778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45959.60365902778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45959.60365902778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45959.60365902778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45959.60365902778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45959.60365902778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45959.60365902778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45959.60365902778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45959.60365902778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45959.60365902778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45959.60365902778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45959.60365902778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45959.60365902778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45959.60365902778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45959.60365902778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45959.60365902778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45959.60365902778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45959.60365902778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45959.60365902778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45959.60365902778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45959.60365902778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45959.60365902778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45959.60365902778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45959.60365902778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45959.60365902778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45959.60365902778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45959.60365902778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45959.60365902778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45959.60365902778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45959.60365902778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45959.60365902778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45959.60365902778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45959.60365902778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45959.60365902778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45959.60365902778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45959.60365902778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45959.60365902778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45959.60365902778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45959.60365902778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45959.60365902778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45959.60365902778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45959.60365902778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45959.60365902778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45959.60365902778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45959.60365902778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45959.60365902778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45959.60365902778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45959.60365902778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45959.60365902778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45959.60365902778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45959.60365902778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45959.60365902778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45959.60365902778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45959.60365902778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45959.60365902778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45959.60365902778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45959.60365902778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45959.60365902778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45959.60365902778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45959.60365902778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45959.60365902778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45959.60365902778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45959.60365902778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45959.60365902778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45959.60365902778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45959.60365902778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45959.60365902778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45959.60365902778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45959.60365902778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45959.60365902778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45959.60365902778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45959.60365902778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45959.60365902778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45959.60365902778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45959.60365902778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45959.60365902778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45959.60365902778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45959.60365902778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45959.60365902778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45959.60365902778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45959.60365902778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45959.60365902778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45959.60365902778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45959.60365902778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45959.60365902778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45959.60365902778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45959.60365902778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45959.60365902778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45959.60365902778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45959.60365902778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45959.60365902778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45959.60365902778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45959.60365902778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45959.60365902778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45959.60365902778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45959.60365902778</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7</v>
      </c>
      <c r="D2" s="103" t="s">
        <v>34903</v>
      </c>
      <c r="E2" s="106" t="s">
        <v>39128</v>
      </c>
      <c r="F2" s="107">
        <v>45959.585532407407</v>
      </c>
      <c r="G2" s="77">
        <f ca="1">IFERROR(NOW()-F2,"-")</f>
        <v>1.81266203726409E-2</v>
      </c>
      <c r="H2" s="107">
        <v>45959.585532407407</v>
      </c>
      <c r="I2" s="103" t="str">
        <f>IFERROR(VLOOKUP(D2,DB!A:F,6,0),"")</f>
        <v>SCECO</v>
      </c>
      <c r="J2" s="102" t="str">
        <f>IFERROR(VLOOKUP(D2,DB!A:G,7,0),"")</f>
        <v>Vandalized</v>
      </c>
      <c r="K2" s="108" t="s">
        <v>39129</v>
      </c>
      <c r="L2" s="109" t="str">
        <f>IFERROR(VLOOKUP(D2,DB!A:I,9,0),"")</f>
        <v>Latis</v>
      </c>
    </row>
    <row r="3" spans="1:16383" ht="31.5" customHeight="1">
      <c r="A3" s="104" t="s">
        <v>39130</v>
      </c>
      <c r="B3" s="103" t="str">
        <f>IFERROR(VLOOKUP(D3,DB!A:K,11,0),"")</f>
        <v>R6</v>
      </c>
      <c r="C3" s="105">
        <v>2</v>
      </c>
      <c r="D3" s="103" t="s">
        <v>35967</v>
      </c>
      <c r="E3" s="106" t="s">
        <v>39021</v>
      </c>
      <c r="F3" s="107"/>
      <c r="G3" s="77">
        <f ca="1">IFERROR(NOW()-F3,"-")</f>
        <v>45959.60365902778</v>
      </c>
      <c r="H3" s="107">
        <v>45959.565659722219</v>
      </c>
      <c r="I3" s="103" t="str">
        <f>IFERROR(VLOOKUP(D3,DB!A:F,6,0),"")</f>
        <v>SCECO</v>
      </c>
      <c r="J3" s="102" t="str">
        <f>IFERROR(VLOOKUP(D3,DB!A:G,7,0),"")</f>
        <v>Dead</v>
      </c>
      <c r="K3" s="108" t="s">
        <v>39131</v>
      </c>
      <c r="L3" s="109" t="str">
        <f>IFERROR(VLOOKUP(D3,DB!A:I,9,0),"")</f>
        <v>Latis</v>
      </c>
    </row>
    <row r="4" spans="1:16383" ht="31.5" customHeight="1">
      <c r="A4" s="104" t="s">
        <v>39130</v>
      </c>
      <c r="B4" s="103" t="str">
        <f>IFERROR(VLOOKUP(D4,DB!A:K,11,0),"")</f>
        <v>R6</v>
      </c>
      <c r="C4" s="105">
        <v>1</v>
      </c>
      <c r="D4" s="103" t="s">
        <v>35750</v>
      </c>
      <c r="E4" s="106" t="s">
        <v>39021</v>
      </c>
      <c r="F4" s="107"/>
      <c r="G4" s="77">
        <f ca="1">IFERROR(NOW()-F4,"-")</f>
        <v>45959.60365902778</v>
      </c>
      <c r="H4" s="107">
        <v>45959.550497685188</v>
      </c>
      <c r="I4" s="103" t="str">
        <f>IFERROR(VLOOKUP(D4,DB!A:F,6,0),"")</f>
        <v>SCECO</v>
      </c>
      <c r="J4" s="102" t="str">
        <f>IFERROR(VLOOKUP(D4,DB!A:G,7,0),"")</f>
        <v>Vandalized</v>
      </c>
      <c r="K4" s="108" t="s">
        <v>39132</v>
      </c>
      <c r="L4" s="109" t="str">
        <f>IFERROR(VLOOKUP(D4,DB!A:I,9,0),"")</f>
        <v>Latis</v>
      </c>
    </row>
    <row r="5" spans="1:16383" ht="31.5" customHeight="1">
      <c r="A5" s="104" t="s">
        <v>39130</v>
      </c>
      <c r="B5" s="103" t="str">
        <f>IFERROR(VLOOKUP(D5,DB!A:K,11,0),"")</f>
        <v>R6</v>
      </c>
      <c r="C5" s="105">
        <v>1</v>
      </c>
      <c r="D5" s="103" t="s">
        <v>35039</v>
      </c>
      <c r="E5" s="106" t="s">
        <v>39021</v>
      </c>
      <c r="F5" s="107"/>
      <c r="G5" s="77">
        <f ca="1">IFERROR(NOW()-F5,"-")</f>
        <v>45959.60365902778</v>
      </c>
      <c r="H5" s="107">
        <v>45959.551666666666</v>
      </c>
      <c r="I5" s="103" t="str">
        <f>IFERROR(VLOOKUP(D5,DB!A:F,6,0),"")</f>
        <v>SCECO</v>
      </c>
      <c r="J5" s="102" t="str">
        <f>IFERROR(VLOOKUP(D5,DB!A:G,7,0),"")</f>
        <v>Vandalized</v>
      </c>
      <c r="K5" s="108" t="s">
        <v>39133</v>
      </c>
      <c r="L5" s="109" t="str">
        <f>IFERROR(VLOOKUP(D5,DB!A:I,9,0),"")</f>
        <v>Latis</v>
      </c>
    </row>
    <row r="6" spans="1:16383" ht="31.5" customHeight="1">
      <c r="A6" s="104"/>
      <c r="B6" s="103" t="str">
        <f>IFERROR(VLOOKUP(D6,DB!A:K,11,0),"")</f>
        <v/>
      </c>
      <c r="C6" s="105"/>
      <c r="D6" s="103"/>
      <c r="E6" s="106"/>
      <c r="F6" s="107"/>
      <c r="G6" s="77">
        <f ca="1">IFERROR(NOW()-F6,"-")</f>
        <v>45959.60365902778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45959.60365902778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45959.60365902778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45959.60365902778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45959.60365902778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45959.60365902778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45959.60365902778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45959.60365902778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45959.60365902778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45959.60365902778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45959.60365902778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45959.60365902778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45959.60365902778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45959.60365902778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45959.60365902778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45959.60365902778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45959.60365902778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45959.60365902778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45959.60365902778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45959.60365902778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45959.60365902778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45959.60365902778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45959.60365902778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45959.60365902778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45959.60365902778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45959.60365902778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45959.60365902778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45959.60365902778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45959.60365902778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45959.60365902778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45959.60365902778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45959.60365902778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45959.60365902778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45959.60365902778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45959.60365902778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45959.60365902778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45959.60365902778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45959.60365902778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45959.60365902778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45959.60365902778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45959.60365902778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45959.60365902778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45959.60365902778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45959.60365902778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45959.60365902778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45959.60365902778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45959.60365902778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45959.60365902778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45959.60365902778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45959.60365902778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45959.60365902778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45959.60365902778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45959.60365902778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45959.60365902778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45959.60365902778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45959.60365902778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45959.60365902778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45959.60365902778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45959.60365902778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45959.60365902778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45959.60365902778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45959.60365902778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45959.60365902778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45959.60365902778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45959.60365902778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45959.60365902778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45959.60365902778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45959.60365902778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45959.60365902778</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2025-10-29T11:31:33Z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