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84" documentId="120_S{2AC9BD13-BADA-5192-A53E-5A8FF88502F6}" xr6:coauthVersionLast="47" xr6:coauthVersionMax="47" xr10:uidLastSave="{455AB518-3D88-4E17-8666-5ED5DA2F6F1E}"/>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<sst xmlns="http://schemas.openxmlformats.org/spreadsheetml/2006/main" count="180286" uniqueCount="39126">
  <si>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</si>
  <si>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</si>
  <si>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</si>
  <si>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</si>
  <si>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</si>
  <si>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</si>
  <si>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</si>
  <si>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</si>
  <si>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</si>
  <si>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</si>
  <si>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</si>
  <si>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</si>
  <si>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</si>
  <si>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</si>
  <si>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</si>
  <si>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</si>
  <si>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</si>
  <si>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</si>
  <si>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</si>
  <si>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</si>
  <si>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</si>
  <si>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</si>
  <si>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</si>
  <si>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</si>
  <si>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</si>
  <si>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</si>
  <si>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</si>
  <si>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</si>
  <si>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</si>
  <si>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</si>
  <si>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</si>
  <si>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</si>
  <si>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</si>
  <si>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</si>
  <si>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</si>
  <si>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</si>
  <si>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</si>
  <si>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</si>
  <si>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</si>
  <si>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</si>
  <si>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</si>
  <si>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</si>
  <si>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</si>
  <si>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</si>
  <si>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</si>
  <si>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</si>
  <si>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</si>
  <si>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</si>
  <si>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</si>
  <si>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</si>
  <si>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</si>
  <si>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</si>
  <si>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</si>
  <si>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</si>
  <si>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</si>
  <si>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</si>
  <si>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</si>
  <si>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</si>
  <si>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</si>
  <si>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</si>
  <si>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</si>
  <si>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</si>
  <si>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</si>
  <si>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</si>
  <si>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</si>
  <si>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</si>
  <si>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</si>
  <si>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</si>
  <si>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</si>
  <si>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</si>
  <si>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</si>
  <si>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</si>
  <si>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</si>
  <si>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</si>
  <si>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</si>
  <si>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</si>
  <si>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</si>
  <si>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</si>
  <si>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</si>
  <si>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</si>
  <si>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</si>
  <si>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</si>
  <si>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</si>
  <si>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</si>
  <si>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</si>
  <si>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</si>
  <si>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</si>
  <si>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</si>
  <si>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</si>
  <si>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</si>
  <si>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</si>
  <si>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</si>
  <si>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</si>
  <si>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</si>
  <si>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</si>
  <si>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</si>
  <si>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</si>
  <si>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</si>
  <si>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</si>
  <si>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</si>
  <si>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</si>
  <si>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</si>
  <si>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</si>
  <si>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</si>
  <si>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</si>
  <si>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</si>
  <si>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</si>
  <si>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</si>
  <si>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</si>
  <si>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</si>
  <si>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</si>
  <si>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</si>
  <si>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</si>
  <si>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</si>
  <si>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</si>
  <si>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</si>
  <si>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</si>
  <si>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</si>
  <si>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</si>
  <si>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</si>
  <si>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</si>
  <si>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</si>
  <si>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</si>
  <si>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</si>
  <si>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</si>
  <si>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</si>
  <si>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</si>
  <si>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</si>
  <si>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</si>
  <si>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</si>
  <si>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</si>
  <si>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</si>
  <si>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</si>
  <si>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</si>
  <si>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</si>
  <si>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</si>
  <si>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</si>
  <si>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</si>
  <si>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</si>
  <si>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</si>
  <si>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</si>
  <si>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</si>
  <si>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</si>
  <si>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</si>
  <si>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</si>
  <si>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</si>
  <si>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</si>
  <si>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</si>
  <si>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</si>
  <si>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</si>
  <si>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</si>
  <si>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</si>
  <si>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</si>
  <si>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</si>
  <si>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</si>
  <si>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</si>
  <si>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</si>
  <si>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</si>
  <si>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</si>
  <si>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</si>
  <si>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</si>
  <si>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</si>
  <si>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</si>
  <si>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</si>
  <si>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</si>
  <si>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</si>
  <si>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</si>
  <si>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</si>
  <si>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</si>
  <si>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</si>
  <si>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</si>
  <si>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</si>
  <si>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</si>
  <si>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</si>
  <si>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</si>
  <si>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</si>
  <si>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</si>
  <si>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</si>
  <si>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</si>
  <si>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</si>
  <si>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</si>
  <si>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</si>
  <si>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</si>
  <si>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</si>
  <si>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</si>
  <si>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</si>
  <si>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</si>
  <si>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</si>
  <si>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</si>
  <si>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</si>
  <si>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</si>
  <si>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</si>
  <si>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</si>
  <si>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</si>
  <si>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</si>
  <si>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</si>
  <si>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</si>
  <si>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</si>
  <si>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</si>
  <si>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</si>
  <si>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</si>
  <si>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</si>
  <si>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</si>
  <si>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</si>
  <si>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</si>
  <si>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</si>
  <si>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</si>
  <si>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</si>
  <si>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</si>
  <si>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</si>
  <si>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</si>
  <si>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</si>
  <si>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</si>
  <si>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</si>
  <si>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</si>
  <si>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</si>
  <si>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</si>
  <si>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</si>
  <si>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</si>
  <si>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</si>
  <si>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</si>
  <si>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</si>
  <si>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</si>
  <si>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</si>
  <si>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</si>
  <si>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</si>
  <si>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</si>
  <si>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</si>
  <si>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</si>
  <si>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</si>
  <si>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</si>
  <si>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</si>
  <si>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</si>
  <si>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</si>
  <si>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</si>
  <si>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</si>
  <si>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</si>
  <si>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</si>
  <si>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</si>
  <si>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</si>
  <si>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</si>
  <si>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</si>
  <si>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</si>
  <si>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</si>
  <si>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</si>
  <si>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</si>
  <si>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</si>
  <si>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</si>
  <si>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</si>
  <si>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</si>
  <si>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</si>
  <si>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</si>
  <si>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</si>
  <si>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</si>
  <si>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</si>
  <si>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</si>
  <si>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</si>
  <si>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</si>
  <si>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</si>
  <si>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</si>
  <si>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</si>
  <si>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</si>
  <si>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</si>
  <si>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</si>
  <si>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</si>
  <si>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</si>
  <si>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</si>
  <si>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</si>
  <si>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</si>
  <si>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</si>
  <si>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</si>
  <si>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</si>
  <si>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</si>
  <si>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</si>
  <si>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</si>
  <si>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</si>
  <si>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</si>
  <si>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</si>
  <si>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</si>
  <si>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</si>
  <si>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</si>
  <si>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</si>
  <si>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</si>
  <si>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</si>
  <si>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</si>
  <si>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</si>
  <si>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</si>
  <si>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</si>
  <si>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</si>
  <si>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</si>
  <si>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</si>
  <si>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</si>
  <si>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</si>
  <si>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</si>
  <si>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</si>
  <si>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</si>
  <si>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</si>
  <si>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</si>
  <si>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</si>
  <si>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</si>
  <si>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</si>
  <si>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</si>
  <si>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</si>
  <si>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</si>
  <si>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</si>
  <si>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</si>
  <si>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</si>
  <si>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</si>
  <si>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</si>
  <si>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</si>
  <si>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</si>
  <si>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</si>
  <si>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</si>
  <si>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</si>
  <si>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</si>
  <si>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</si>
  <si>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</si>
  <si>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</si>
  <si>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</si>
  <si>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</si>
  <si>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</si>
  <si>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</si>
  <si>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</si>
  <si>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</si>
  <si>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</si>
  <si>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</si>
  <si>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</si>
  <si>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</si>
  <si>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</si>
  <si>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</si>
  <si>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</si>
  <si>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</si>
  <si>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</si>
  <si>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</si>
  <si>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</si>
  <si>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</si>
  <si>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</si>
  <si>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</si>
  <si>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</si>
  <si>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</si>
  <si>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</si>
  <si>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</si>
  <si>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</si>
  <si>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</si>
  <si>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</si>
  <si>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</si>
  <si>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</si>
  <si>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</si>
  <si>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</si>
  <si>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</si>
  <si>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</si>
  <si>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</si>
  <si>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</si>
  <si>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</si>
  <si>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</si>
  <si>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</si>
  <si>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</si>
  <si>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</si>
  <si>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</si>
  <si>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</si>
  <si>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</si>
  <si>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</si>
  <si>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</si>
  <si>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</si>
  <si>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</si>
  <si>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</si>
  <si>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</si>
  <si>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</si>
  <si>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</si>
  <si>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</si>
  <si>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</si>
  <si>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</si>
  <si>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</si>
  <si>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</si>
  <si>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</si>
  <si>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</si>
  <si>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</si>
  <si>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</si>
  <si>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</si>
  <si>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</si>
  <si>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</si>
  <si>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</si>
  <si>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</si>
  <si>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</si>
  <si>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</si>
  <si>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</si>
  <si>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</si>
  <si>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</si>
  <si>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</si>
  <si>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</si>
  <si>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</si>
  <si>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</si>
  <si>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</si>
  <si>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</si>
  <si>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</si>
  <si>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</si>
  <si>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</si>
  <si>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</si>
  <si>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</si>
  <si>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</si>
  <si>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</si>
  <si>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</si>
  <si>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</si>
  <si>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</si>
  <si>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</si>
  <si>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</si>
  <si>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</si>
  <si>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</si>
  <si>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</si>
  <si>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</si>
  <si>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</si>
  <si>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</si>
  <si>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</si>
  <si>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</si>
  <si>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</si>
  <si>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</si>
  <si>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</si>
  <si>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</si>
  <si>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</si>
  <si>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</si>
  <si>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</si>
  <si>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</si>
  <si>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</si>
  <si>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</si>
  <si>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</si>
  <si>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</si>
  <si>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</si>
  <si>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</si>
  <si>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</si>
  <si>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</si>
  <si>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</si>
  <si>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</si>
  <si>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</si>
  <si>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</si>
  <si>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</si>
  <si>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</si>
  <si>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</si>
  <si>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</si>
  <si>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</si>
  <si>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</si>
  <si>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</si>
  <si>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</si>
  <si>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</si>
  <si>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</si>
  <si>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</si>
  <si>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</si>
  <si>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</si>
  <si>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</si>
  <si>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</si>
  <si>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</si>
  <si>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</si>
  <si>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</si>
  <si>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</si>
  <si>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</si>
  <si>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</si>
  <si>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</si>
  <si>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</si>
  <si>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</si>
  <si>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</si>
  <si>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</si>
  <si>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</si>
  <si>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</si>
  <si>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</si>
  <si>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</si>
  <si>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</si>
  <si>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</si>
  <si>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</si>
  <si>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</si>
  <si>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</si>
  <si>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</si>
  <si>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</si>
  <si>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</si>
  <si>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</si>
  <si>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</si>
  <si>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</si>
  <si>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</si>
  <si>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</si>
  <si>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</si>
  <si>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</si>
  <si>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</si>
  <si>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</si>
  <si>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</si>
  <si>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</si>
  <si>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</si>
  <si>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</si>
  <si>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</si>
  <si>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</si>
  <si>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</si>
  <si>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</si>
  <si>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</si>
  <si>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</si>
  <si>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</si>
  <si>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</si>
  <si>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</si>
  <si>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</si>
  <si>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</si>
  <si>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</si>
  <si>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</si>
  <si>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</si>
  <si>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</si>
  <si>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</si>
  <si>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</si>
  <si>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</si>
  <si>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</si>
  <si>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</si>
  <si>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</si>
  <si>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</si>
  <si>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</si>
  <si>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</si>
  <si>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</si>
  <si>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</si>
  <si>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</si>
  <si>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</si>
  <si>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</si>
  <si>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</si>
  <si>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</si>
  <si>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</si>
  <si>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</si>
  <si>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</si>
  <si>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</si>
  <si>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</si>
  <si>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</si>
  <si>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</si>
  <si>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</si>
  <si>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</si>
  <si>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</si>
  <si>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</si>
  <si>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</si>
  <si>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</si>
  <si>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</si>
  <si>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</si>
  <si>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</si>
  <si>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</si>
  <si>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</si>
  <si>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</si>
  <si>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</si>
  <si>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</si>
  <si>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</si>
  <si>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</si>
  <si>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</si>
  <si>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</si>
  <si>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</si>
  <si>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</si>
  <si>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</si>
  <si>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</si>
  <si>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</si>
  <si>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</si>
  <si>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</si>
  <si>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</si>
  <si>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</si>
  <si>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</si>
  <si>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</si>
  <si>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</si>
  <si>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</si>
  <si>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</si>
  <si>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</si>
  <si>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</si>
  <si>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</si>
  <si>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</si>
  <si>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</si>
  <si>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</si>
  <si>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</si>
  <si>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</si>
  <si>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</si>
  <si>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</si>
  <si>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</si>
  <si>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</si>
  <si>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</si>
  <si>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</si>
  <si>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</si>
  <si>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</si>
  <si>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</si>
  <si>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</si>
  <si>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</si>
  <si>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</si>
  <si>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</si>
  <si>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</si>
  <si>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</si>
  <si>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</si>
  <si>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</si>
  <si>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</si>
  <si>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</si>
  <si>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</si>
  <si>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</si>
  <si>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</si>
  <si>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</si>
  <si>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</si>
  <si>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</si>
  <si>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</si>
  <si>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</si>
  <si>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</si>
  <si>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</si>
  <si>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</si>
  <si>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</si>
  <si>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</si>
  <si>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</si>
  <si>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</si>
  <si>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</si>
  <si>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</si>
  <si>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</si>
  <si>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</si>
  <si>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</si>
  <si>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</si>
  <si>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</si>
  <si>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</si>
  <si>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</si>
  <si>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</si>
  <si>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</si>
  <si>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</si>
  <si>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</si>
  <si>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</si>
  <si>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</si>
  <si>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</si>
  <si>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</si>
  <si>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</si>
  <si>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</si>
  <si>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</si>
  <si>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</si>
  <si>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</si>
  <si>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</si>
  <si>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</si>
  <si>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</si>
  <si>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</si>
  <si>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</si>
  <si>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</si>
  <si>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</si>
  <si>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</si>
  <si>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</si>
  <si>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</si>
  <si>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</si>
  <si>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</si>
  <si>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</si>
  <si>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</si>
  <si>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</si>
  <si>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</si>
  <si>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</si>
  <si>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</si>
  <si>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</si>
  <si>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</si>
  <si>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</si>
  <si>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</si>
  <si>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</si>
  <si>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</si>
  <si>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</si>
  <si>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</si>
  <si>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</si>
  <si>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</si>
  <si>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</si>
  <si>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</si>
  <si>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</si>
  <si>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</si>
  <si>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</si>
  <si>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</si>
  <si>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</si>
  <si>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</si>
  <si>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</si>
  <si>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</si>
  <si>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</si>
  <si>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</si>
  <si>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</si>
  <si>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</si>
  <si>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</si>
  <si>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</si>
  <si>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</si>
  <si>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</si>
  <si>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</si>
  <si>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</si>
  <si>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</si>
  <si>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</si>
  <si>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</si>
  <si>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</si>
  <si>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</si>
  <si>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</si>
  <si>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</si>
  <si>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</si>
  <si>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</si>
  <si>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</si>
  <si>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</si>
  <si>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</si>
  <si>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</si>
  <si>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</si>
  <si>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</si>
  <si>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</si>
  <si>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</si>
  <si>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</si>
  <si>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</si>
  <si>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</si>
  <si>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</si>
  <si>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</si>
  <si>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</si>
  <si>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</si>
  <si>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</si>
  <si>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</si>
  <si>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</si>
  <si>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</si>
  <si>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</si>
  <si>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</si>
  <si>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</si>
  <si>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</si>
  <si>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</si>
  <si>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</si>
  <si>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</si>
  <si>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</si>
  <si>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</si>
  <si>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</si>
  <si>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</si>
  <si>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</si>
  <si>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</si>
  <si>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</si>
  <si>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</si>
  <si>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</si>
  <si>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</si>
  <si>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</si>
  <si>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</si>
  <si>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</si>
  <si>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</si>
  <si>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</si>
  <si>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</si>
  <si>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</si>
  <si>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</si>
  <si>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</si>
  <si>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</si>
  <si>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</si>
  <si>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</si>
  <si>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</si>
  <si>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</si>
  <si>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</si>
  <si>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</si>
  <si>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</si>
  <si>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</si>
  <si>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</si>
  <si>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</si>
  <si>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</si>
  <si>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</si>
  <si>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</si>
  <si>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</si>
  <si>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</si>
  <si>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</si>
  <si>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</si>
  <si>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</si>
  <si>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</si>
  <si>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</si>
  <si>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</si>
  <si>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</si>
  <si>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</si>
  <si>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</si>
  <si>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</si>
  <si>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</si>
  <si>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</si>
  <si>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</si>
  <si>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</si>
  <si>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</si>
  <si>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</si>
  <si>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</si>
  <si>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</si>
  <si>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</si>
  <si>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</si>
  <si>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</si>
  <si>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</si>
  <si>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</si>
  <si>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</si>
  <si>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</si>
  <si>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</si>
  <si>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</si>
  <si>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</si>
  <si>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</si>
  <si>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</si>
  <si>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</si>
  <si>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</si>
  <si>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</si>
  <si>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</si>
  <si>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</si>
  <si>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</si>
  <si>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</si>
  <si>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</si>
  <si>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</si>
  <si>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</si>
  <si>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</si>
  <si>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</si>
  <si>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</si>
  <si>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</si>
  <si>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</si>
  <si>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</si>
  <si>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</si>
  <si>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</si>
  <si>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</si>
  <si>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</si>
  <si>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</si>
  <si>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</si>
  <si>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</si>
  <si>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</si>
  <si>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</si>
  <si>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</si>
  <si>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</si>
  <si>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</si>
  <si>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</si>
  <si>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</si>
  <si>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</si>
  <si>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</si>
  <si>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</si>
  <si>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</si>
  <si>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</si>
  <si>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</si>
  <si>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</si>
  <si>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</si>
  <si>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</si>
  <si>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</si>
  <si>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</si>
  <si>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</si>
  <si>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</si>
  <si>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</si>
  <si>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</si>
  <si>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</si>
  <si>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</si>
  <si>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</si>
  <si>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</si>
  <si>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</si>
  <si>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</si>
  <si>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</si>
  <si>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</si>
  <si>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</si>
  <si>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</si>
  <si>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</si>
  <si>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</si>
  <si>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</si>
  <si>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</si>
  <si>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</si>
  <si>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</si>
  <si>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</si>
  <si>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</si>
  <si>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</si>
  <si>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</si>
  <si>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</si>
  <si>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</si>
  <si>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</si>
  <si>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</si>
  <si>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</si>
  <si>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</si>
  <si>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</si>
  <si>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</si>
  <si>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</si>
  <si>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</si>
  <si>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</si>
  <si>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</si>
  <si>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</si>
  <si>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</si>
  <si>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</si>
  <si>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</si>
  <si>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</si>
  <si>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</si>
  <si>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</si>
  <si>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</si>
  <si>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</si>
  <si>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</si>
  <si>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</si>
  <si>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</si>
  <si>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</si>
  <si>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</si>
  <si>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</si>
  <si>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</si>
  <si>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</si>
  <si>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</si>
  <si>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</si>
  <si>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</si>
  <si>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</si>
  <si>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</si>
  <si>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</si>
  <si>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</si>
  <si>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</si>
  <si>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</si>
  <si>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</si>
  <si>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</si>
  <si>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</si>
  <si>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</si>
  <si>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</si>
  <si>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</si>
  <si>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</si>
  <si>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</si>
  <si>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</si>
  <si>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</si>
  <si>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</si>
  <si>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</si>
  <si>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</si>
  <si>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</si>
  <si>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</si>
  <si>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</si>
  <si>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</si>
  <si>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</si>
  <si>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</si>
  <si>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</si>
  <si>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</si>
  <si>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</si>
  <si>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</si>
  <si>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</si>
  <si>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</si>
  <si>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</si>
  <si>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</si>
  <si>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</si>
  <si>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</si>
  <si>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</si>
  <si>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</si>
  <si>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</si>
  <si>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</si>
  <si>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</si>
  <si>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</si>
  <si>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</si>
  <si>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</si>
  <si>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</si>
  <si>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</si>
  <si>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</si>
  <si>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</si>
  <si>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</si>
  <si>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</si>
  <si>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</si>
  <si>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</si>
  <si>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</si>
  <si>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</si>
  <si>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</si>
  <si>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</si>
  <si>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</si>
  <si>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</si>
  <si>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</si>
  <si>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</si>
  <si>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</si>
  <si>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</si>
  <si>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</si>
  <si>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</si>
  <si>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</si>
  <si>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</si>
  <si>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</si>
  <si>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</si>
  <si>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</si>
  <si>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</si>
  <si>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</si>
  <si>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</si>
  <si>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</si>
  <si>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</si>
  <si>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</si>
  <si>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</si>
  <si>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</si>
  <si>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</si>
  <si>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</si>
  <si>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</si>
  <si>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</si>
  <si>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</si>
  <si>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</si>
  <si>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</si>
  <si>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</si>
  <si>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</si>
  <si>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</si>
  <si>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</si>
  <si>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</si>
  <si>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</si>
  <si>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</si>
  <si>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</si>
  <si>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</si>
  <si>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</si>
  <si>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</si>
  <si>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</si>
  <si>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</si>
  <si>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</si>
  <si>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</si>
  <si>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</si>
  <si>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</si>
  <si>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</si>
  <si>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</si>
  <si>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</si>
  <si>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</si>
  <si>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</si>
  <si>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</si>
  <si>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</si>
  <si>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</si>
  <si>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</si>
  <si>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</si>
  <si>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</si>
  <si>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</si>
  <si>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</si>
  <si>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</si>
  <si>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</si>
  <si>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</si>
  <si>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</si>
  <si>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</si>
  <si>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</si>
  <si>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</si>
  <si>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</si>
  <si>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</si>
  <si>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</si>
  <si>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</si>
  <si>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</si>
  <si>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</si>
  <si>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</si>
  <si>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</si>
  <si>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</si>
  <si>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</si>
  <si>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</si>
  <si>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</si>
  <si>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</si>
  <si>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</si>
  <si>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</si>
  <si>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</si>
  <si>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</si>
  <si>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</si>
  <si>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</si>
  <si>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</si>
  <si>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</si>
  <si>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</si>
  <si>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</si>
  <si>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</si>
  <si>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</si>
  <si>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</si>
  <si>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</si>
  <si>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</si>
  <si>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</si>
  <si>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</si>
  <si>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</si>
  <si>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</si>
  <si>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</si>
  <si>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</si>
  <si>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</si>
  <si>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</si>
  <si>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</si>
  <si>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</si>
  <si>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</si>
  <si>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</si>
  <si>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</si>
  <si>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</si>
  <si>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</si>
  <si>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</si>
  <si>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</si>
  <si>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</si>
  <si>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</si>
  <si>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</si>
  <si>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</si>
  <si>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</si>
  <si>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</si>
  <si>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</si>
  <si>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</si>
  <si>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</si>
  <si>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</si>
  <si>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</si>
  <si>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</si>
  <si>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</si>
  <si>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</si>
  <si>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</si>
  <si>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</si>
  <si>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</si>
  <si>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</si>
  <si>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</si>
  <si>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</si>
  <si>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</si>
  <si>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</si>
  <si>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</si>
  <si>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</si>
  <si>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</si>
  <si>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</si>
  <si>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</si>
  <si>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</si>
  <si>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</si>
  <si>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</si>
  <si>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</si>
  <si>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</si>
  <si>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</si>
  <si>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</si>
  <si>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</si>
  <si>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</si>
  <si>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</si>
  <si>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</si>
  <si>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</si>
  <si>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</si>
  <si>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</si>
  <si>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</si>
  <si>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</si>
  <si>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</si>
  <si>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</si>
  <si>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</si>
  <si>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</si>
  <si>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</si>
  <si>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</si>
  <si>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</si>
  <si>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</si>
  <si>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</si>
  <si>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</si>
  <si>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</si>
  <si>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</si>
  <si>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</si>
  <si>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</si>
  <si>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</si>
  <si>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</si>
  <si>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</si>
  <si>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</si>
  <si>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</si>
  <si>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</si>
  <si>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</si>
  <si>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</si>
  <si>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</si>
  <si>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</si>
  <si>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</si>
  <si>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</si>
  <si>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</si>
  <si>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</si>
  <si>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</si>
  <si>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</si>
  <si>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</si>
  <si>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</si>
  <si>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</si>
  <si>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</si>
  <si>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</si>
  <si>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</si>
  <si>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</si>
  <si>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</si>
  <si>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</si>
  <si>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</si>
  <si>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</si>
  <si>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</si>
  <si>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</si>
  <si>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</si>
  <si>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</si>
  <si>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</si>
  <si>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</si>
  <si>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</si>
  <si>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</si>
  <si>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</si>
  <si>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</si>
  <si>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</si>
  <si>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</si>
  <si>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</si>
  <si>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</si>
  <si>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</si>
  <si>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</si>
  <si>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</si>
  <si>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</si>
  <si>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</si>
  <si>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</si>
  <si>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</si>
  <si>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</si>
  <si>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</si>
  <si>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</si>
  <si>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</si>
  <si>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</si>
  <si>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</si>
  <si>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</si>
  <si>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</si>
  <si>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</si>
  <si>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</si>
  <si>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</si>
  <si>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</si>
  <si>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</si>
  <si>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</si>
  <si>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</si>
  <si>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</si>
  <si>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</si>
  <si>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</si>
  <si>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</si>
  <si>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</si>
  <si>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</si>
  <si>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</si>
  <si>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</si>
  <si>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</si>
  <si>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</si>
  <si>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</si>
  <si>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</si>
  <si>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</si>
  <si>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</si>
  <si>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</si>
  <si>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</si>
  <si>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</si>
  <si>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</si>
  <si>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</si>
  <si>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</si>
  <si>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</si>
  <si>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</si>
  <si>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</si>
  <si>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</si>
  <si>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</si>
  <si>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</si>
  <si>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</si>
  <si>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</si>
  <si>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</si>
  <si>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</si>
  <si>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</si>
  <si>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</si>
  <si>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</si>
  <si>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</si>
  <si>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</si>
  <si>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</si>
  <si>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</si>
  <si>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</si>
  <si>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</si>
  <si>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</si>
  <si>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</si>
  <si>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</si>
  <si>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</si>
  <si>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</si>
  <si>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</si>
  <si>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</si>
  <si>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</si>
  <si>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</si>
  <si>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</si>
  <si>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</si>
  <si>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</si>
  <si>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</si>
  <si>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</si>
  <si>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</si>
  <si>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</si>
  <si>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</si>
  <si>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</si>
  <si>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</si>
  <si>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</si>
  <si>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</si>
  <si>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</si>
  <si>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</si>
  <si>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</si>
  <si>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</si>
  <si>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</si>
  <si>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</si>
  <si>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</si>
  <si>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</si>
  <si>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</si>
  <si>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</si>
  <si>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</si>
  <si>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</si>
  <si>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</si>
  <si>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</si>
  <si>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</si>
  <si>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</si>
  <si>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</si>
  <si>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</si>
  <si>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</si>
  <si>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</si>
  <si>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</si>
  <si>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</si>
  <si>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</si>
  <si>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</si>
  <si>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</si>
  <si>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</si>
  <si>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</si>
  <si>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</si>
  <si>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</si>
  <si>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</si>
  <si>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</si>
  <si>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</si>
  <si>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</si>
  <si>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</si>
  <si>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</si>
  <si>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</si>
  <si>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</si>
  <si>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</si>
  <si>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</si>
  <si>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</si>
  <si>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</si>
  <si>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</si>
  <si>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</si>
  <si>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</si>
  <si>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</si>
  <si>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</si>
  <si>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</si>
  <si>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</si>
  <si>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</si>
  <si>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</si>
  <si>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</si>
  <si>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</si>
  <si>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</si>
  <si>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</si>
  <si>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</si>
  <si>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</si>
  <si>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</si>
  <si>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</si>
  <si>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</si>
  <si>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</si>
  <si>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</si>
  <si>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</si>
  <si>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</si>
  <si>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</si>
  <si>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</si>
  <si>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</si>
  <si>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</si>
  <si>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</si>
  <si>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</si>
  <si>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</si>
  <si>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</si>
  <si>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</si>
  <si>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</si>
  <si>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</si>
  <si>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</si>
  <si>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</si>
  <si>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</si>
  <si>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</si>
  <si>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</si>
  <si>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</si>
  <si>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</si>
  <si>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</si>
  <si>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</si>
  <si>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</si>
  <si>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</si>
  <si>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</si>
  <si>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</si>
  <si>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</si>
  <si>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</si>
  <si>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</si>
  <si>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</si>
  <si>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</si>
  <si>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</si>
  <si>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</si>
  <si>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</si>
  <si>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</si>
  <si>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</si>
  <si>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</si>
  <si>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</si>
  <si>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</si>
  <si>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</si>
  <si>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</si>
  <si>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</si>
  <si>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</si>
  <si>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</si>
  <si>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</si>
  <si>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</si>
  <si>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</si>
  <si>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</si>
  <si>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</si>
  <si>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</si>
  <si>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</si>
  <si>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</si>
  <si>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</si>
  <si>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</si>
  <si>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</si>
  <si>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</si>
  <si>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</si>
  <si>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</si>
  <si>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</si>
  <si>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</si>
  <si>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</si>
  <si>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</si>
  <si>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</si>
  <si>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</si>
  <si>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</si>
  <si>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</si>
  <si>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</si>
  <si>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</si>
  <si>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</si>
  <si>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</si>
  <si>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</si>
  <si>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</si>
  <si>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</si>
  <si>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</si>
  <si>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</si>
  <si>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</si>
  <si>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</si>
  <si>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</si>
  <si>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</si>
  <si>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</si>
  <si>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</si>
  <si>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</si>
  <si>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</si>
  <si>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</si>
  <si>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</si>
  <si>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</si>
  <si>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</si>
  <si>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</si>
  <si>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</si>
  <si>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</si>
  <si>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</si>
  <si>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</si>
  <si>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</si>
  <si>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</si>
  <si>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</si>
  <si>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</si>
  <si>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</si>
  <si>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</si>
  <si>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</si>
  <si>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</si>
  <si>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</si>
  <si>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</si>
  <si>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</si>
  <si>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</si>
  <si>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</si>
  <si>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</si>
  <si>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</si>
  <si>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</si>
  <si>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</si>
  <si>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</si>
  <si>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</si>
  <si>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</si>
  <si>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</si>
  <si>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</si>
  <si>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</si>
  <si>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</si>
  <si>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</si>
  <si>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</si>
  <si>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</si>
  <si>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</si>
  <si>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</si>
  <si>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</si>
  <si>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</si>
  <si>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</si>
  <si>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</si>
  <si>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</si>
  <si>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</si>
  <si>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</si>
  <si>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</si>
  <si>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</si>
  <si>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</si>
  <si>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</si>
  <si>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</si>
  <si>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</si>
  <si>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</si>
  <si>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</si>
  <si>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</si>
  <si>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</si>
  <si>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</si>
  <si>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</si>
  <si>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</si>
  <si>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</si>
  <si>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</si>
  <si>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</si>
  <si>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</si>
  <si>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</si>
  <si>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</si>
  <si>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</si>
  <si>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</si>
  <si>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</si>
  <si>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</si>
  <si>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</si>
  <si>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</si>
  <si>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</si>
  <si>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</si>
  <si>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</si>
  <si>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</si>
  <si>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</si>
  <si>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</si>
  <si>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</si>
  <si>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</si>
  <si>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</si>
  <si>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</si>
  <si>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</si>
  <si>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</si>
  <si>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</si>
  <si>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</si>
  <si>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</si>
  <si>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</si>
  <si>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</si>
  <si>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</si>
  <si>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</si>
  <si>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</si>
  <si>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</si>
  <si>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</si>
  <si>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</si>
  <si>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</si>
  <si>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</si>
  <si>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</si>
  <si>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</si>
  <si>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</si>
  <si>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</si>
  <si>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</si>
  <si>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</si>
  <si>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</si>
  <si>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</si>
  <si>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</si>
  <si>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</si>
  <si>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</si>
  <si>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</si>
  <si>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</si>
  <si>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</si>
  <si>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</si>
  <si>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</si>
  <si>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</si>
  <si>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</si>
  <si>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</si>
  <si>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</si>
  <si>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</si>
  <si>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</si>
  <si>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</si>
  <si>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</si>
  <si>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</si>
  <si>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</si>
  <si>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</si>
  <si>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</si>
  <si>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</si>
  <si>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</si>
  <si>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</si>
  <si>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</si>
  <si>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</si>
  <si>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</si>
  <si>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</si>
  <si>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</si>
  <si>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</si>
  <si>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</si>
  <si>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</si>
  <si>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</si>
  <si>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</si>
  <si>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</si>
  <si>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</si>
  <si>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</si>
  <si>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</si>
  <si>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</si>
  <si>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</si>
  <si>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</si>
  <si>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</si>
  <si>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</si>
  <si>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</si>
  <si>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</si>
  <si>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</si>
  <si>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</si>
  <si>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</si>
  <si>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</si>
  <si>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</si>
  <si>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</si>
  <si>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</si>
  <si>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</si>
  <si>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</si>
  <si>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</si>
  <si>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</si>
  <si>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</si>
  <si>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</si>
  <si>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</si>
  <si>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</si>
  <si>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</si>
  <si>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</si>
  <si>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</si>
  <si>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</si>
  <si>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</si>
  <si>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</si>
  <si>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</si>
  <si>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</si>
  <si>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</si>
  <si>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</si>
  <si>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</si>
  <si>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</si>
  <si>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</si>
  <si>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</si>
  <si>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</si>
  <si>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</si>
  <si>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</si>
  <si>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</si>
  <si>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</si>
  <si>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</si>
  <si>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</si>
  <si>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</si>
  <si>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</si>
  <si>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</si>
  <si>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</si>
  <si>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</si>
  <si>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</si>
  <si>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</si>
  <si>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</si>
  <si>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</si>
  <si>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</si>
  <si>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</si>
  <si>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</si>
  <si>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</si>
  <si>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</si>
  <si>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</si>
  <si>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</si>
  <si>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</si>
  <si>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</si>
  <si>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</si>
  <si>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</si>
  <si>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</si>
  <si>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</si>
  <si>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</si>
  <si>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</si>
  <si>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</si>
  <si>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</si>
  <si>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</si>
  <si>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</si>
  <si>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</si>
  <si>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</si>
  <si>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</si>
  <si>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</si>
  <si>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</si>
  <si>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</si>
  <si>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</si>
  <si>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</si>
  <si>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</si>
  <si>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</si>
  <si>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</si>
  <si>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</si>
  <si>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</si>
  <si>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</si>
  <si>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</si>
  <si>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</si>
  <si>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</si>
  <si>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</si>
  <si>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</si>
  <si>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</si>
  <si>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</si>
  <si>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</si>
  <si>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</si>
  <si>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</si>
  <si>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</si>
  <si>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</si>
  <si>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</si>
  <si>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</si>
  <si>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</si>
  <si>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</si>
  <si>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</si>
  <si>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</si>
  <si>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</si>
  <si>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</si>
  <si>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</si>
  <si>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</si>
  <si>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</si>
  <si>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</si>
  <si>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</si>
  <si>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</si>
  <si>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</si>
  <si>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</si>
  <si>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</si>
  <si>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</si>
  <si>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</si>
  <si>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</si>
  <si>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</si>
  <si>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</si>
  <si>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</si>
  <si>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</si>
  <si>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</si>
  <si>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</si>
  <si>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</si>
  <si>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</si>
  <si>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</si>
  <si>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</si>
  <si>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</si>
  <si>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</si>
  <si>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</si>
  <si>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</si>
  <si>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</si>
  <si>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</si>
  <si>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</si>
  <si>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</si>
  <si>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</si>
  <si>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</si>
  <si>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</si>
  <si>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</si>
  <si>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</si>
  <si>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</si>
  <si>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</si>
  <si>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</si>
  <si>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</si>
  <si>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</si>
  <si>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</si>
  <si>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</si>
  <si>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</si>
  <si>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</si>
  <si>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</si>
  <si>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</si>
  <si>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</si>
  <si>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</si>
  <si>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</si>
  <si>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</si>
  <si>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</si>
  <si>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</si>
  <si>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</si>
  <si>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</si>
  <si>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</si>
  <si>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</si>
  <si>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</si>
  <si>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</si>
  <si>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</si>
  <si>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</si>
  <si>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</si>
  <si>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</si>
  <si>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</si>
  <si>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</si>
  <si>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</si>
  <si>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</si>
  <si>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</si>
  <si>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</si>
  <si>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</si>
  <si>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</si>
  <si>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</si>
  <si>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</si>
  <si>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</si>
  <si>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</si>
  <si>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</si>
  <si>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</si>
  <si>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</si>
  <si>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</si>
  <si>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</si>
  <si>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</si>
  <si>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</si>
  <si>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</si>
  <si>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</si>
  <si>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</si>
  <si>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</si>
  <si>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</si>
  <si>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</si>
  <si>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</si>
  <si>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</si>
  <si>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</si>
  <si>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</si>
  <si>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</si>
  <si>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</si>
  <si>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</si>
  <si>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</si>
  <si>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</si>
  <si>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</si>
  <si>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</si>
  <si>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</si>
  <si>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</si>
  <si>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</si>
  <si>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</si>
  <si>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</si>
  <si>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</si>
  <si>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</si>
  <si>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</si>
  <si>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</si>
  <si>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</si>
  <si>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</si>
  <si>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</si>
  <si>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</si>
  <si>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</si>
  <si>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</si>
  <si>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</si>
  <si>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</si>
  <si>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</si>
  <si>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</si>
  <si>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</si>
  <si>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</si>
  <si>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</si>
  <si>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</si>
  <si>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</si>
  <si>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</si>
  <si>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</si>
  <si>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</si>
  <si>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</si>
  <si>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</si>
  <si>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</si>
  <si>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</si>
  <si>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</si>
  <si>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</si>
  <si>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</si>
  <si>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</si>
  <si>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</si>
  <si>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</si>
  <si>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</si>
  <si>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</si>
  <si>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</si>
  <si>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</si>
  <si>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</si>
  <si>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</si>
  <si>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</si>
  <si>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</si>
  <si>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</si>
  <si>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</si>
  <si>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</si>
  <si>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</si>
  <si>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</si>
  <si>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</si>
  <si>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</si>
  <si>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</si>
  <si>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</si>
  <si>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</si>
  <si>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</si>
  <si>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</si>
  <si>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</si>
  <si>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</si>
  <si>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</si>
  <si>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</si>
  <si>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</si>
  <si>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</si>
  <si>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</si>
  <si>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</si>
  <si>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</si>
  <si>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</si>
  <si>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</si>
  <si>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</si>
  <si>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</si>
  <si>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</si>
  <si>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</si>
  <si>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</si>
  <si>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</si>
  <si>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</si>
  <si>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</si>
  <si>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</si>
  <si>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</si>
  <si>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</si>
  <si>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</si>
  <si>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</si>
  <si>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</si>
  <si>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</si>
  <si>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</si>
  <si>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</si>
  <si>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</si>
  <si>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</si>
  <si>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</si>
  <si>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</si>
  <si>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</si>
  <si>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</si>
  <si>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</si>
  <si>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</si>
  <si>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</si>
  <si>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</si>
  <si>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</si>
  <si>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</si>
  <si>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</si>
  <si>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</si>
  <si>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</si>
  <si>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</si>
  <si>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</si>
  <si>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</si>
  <si>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</si>
  <si>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</si>
  <si>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</si>
  <si>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</si>
  <si>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</si>
  <si>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</si>
  <si>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</si>
  <si>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</si>
  <si>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</si>
  <si>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</si>
  <si>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</si>
  <si>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</si>
  <si>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</si>
  <si>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</si>
  <si>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</si>
  <si>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</si>
  <si>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</si>
  <si>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</si>
  <si>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</si>
  <si>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</si>
  <si>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</si>
  <si>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</si>
  <si>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</si>
  <si>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</si>
  <si>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</si>
  <si>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</si>
  <si>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</si>
  <si>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</si>
  <si>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</si>
  <si>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</si>
  <si>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</si>
  <si>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</si>
  <si>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</si>
  <si>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</si>
  <si>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</si>
  <si>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</si>
  <si>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</si>
  <si>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</si>
  <si>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</si>
  <si>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</si>
  <si>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</si>
  <si>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</si>
  <si>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</si>
  <si>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</si>
  <si>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</si>
  <si>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</si>
  <si>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</si>
  <si>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</si>
  <si>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</si>
  <si>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</si>
  <si>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</si>
  <si>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</si>
  <si>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</si>
  <si>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</si>
  <si>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</si>
  <si>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</si>
  <si>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</si>
  <si>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</si>
  <si>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</si>
  <si>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</si>
  <si>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</si>
  <si>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</si>
  <si>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</si>
  <si>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</si>
  <si>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</si>
  <si>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</si>
  <si>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</si>
  <si>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</si>
  <si>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</si>
  <si>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</si>
  <si>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</si>
  <si>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</si>
  <si>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</si>
  <si>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</si>
  <si>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</si>
  <si>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</si>
  <si>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</si>
  <si>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</si>
  <si>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</si>
  <si>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</si>
  <si>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</si>
  <si>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</si>
  <si>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</si>
  <si>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</si>
  <si>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</si>
  <si>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</si>
  <si>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</si>
  <si>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</si>
  <si>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</si>
  <si>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</si>
  <si>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</si>
  <si>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</si>
  <si>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</si>
  <si>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</si>
  <si>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</si>
  <si>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</si>
  <si>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</si>
  <si>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</si>
  <si>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</si>
  <si>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</si>
  <si>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</si>
  <si>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</si>
  <si>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</si>
  <si>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</si>
  <si>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</si>
  <si>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</si>
  <si>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</si>
  <si>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</si>
  <si>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</si>
  <si>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</si>
  <si>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</si>
  <si>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</si>
  <si>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</si>
  <si>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</si>
  <si>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</si>
  <si>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</si>
  <si>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</si>
  <si>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</si>
  <si>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</si>
  <si>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</si>
  <si>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</si>
  <si>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</si>
  <si>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</si>
  <si>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</si>
  <si>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</si>
  <si>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</si>
  <si>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</si>
  <si>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</si>
  <si>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</si>
  <si>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</si>
  <si>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</si>
  <si>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</si>
  <si>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</si>
  <si>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</si>
  <si>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</si>
  <si>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</si>
  <si>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</si>
  <si>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</si>
  <si>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</si>
  <si>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</si>
  <si>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</si>
  <si>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</si>
  <si>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</si>
  <si>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</si>
  <si>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</si>
  <si>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</si>
  <si>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</si>
  <si>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</si>
  <si>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</si>
  <si>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</si>
  <si>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</si>
  <si>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</si>
  <si>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</si>
  <si>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</si>
  <si>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</si>
  <si>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</si>
  <si>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</si>
  <si>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</si>
  <si>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</si>
  <si>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</si>
  <si>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</si>
  <si>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</si>
  <si>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</si>
  <si>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</si>
  <si>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</si>
  <si>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</si>
  <si>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</si>
  <si>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</si>
  <si>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</si>
  <si>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</si>
  <si>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</si>
  <si>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</si>
  <si>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</si>
  <si>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</si>
  <si>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</si>
  <si>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</si>
  <si>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</si>
  <si>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</si>
  <si>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</si>
  <si>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</si>
  <si>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</si>
  <si>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</si>
  <si>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</si>
  <si>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</si>
  <si>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</si>
  <si>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</si>
  <si>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</si>
  <si>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</si>
  <si>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</si>
  <si>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</si>
  <si>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</si>
  <si>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</si>
  <si>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</si>
  <si>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</si>
  <si>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</si>
  <si>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</si>
  <si>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</si>
  <si>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</si>
  <si>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</si>
  <si>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</si>
  <si>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</si>
  <si>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</si>
  <si>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</si>
  <si>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</si>
  <si>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</si>
  <si>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</si>
  <si>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</si>
  <si>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</si>
  <si>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</si>
  <si>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</si>
  <si>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</si>
  <si>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</si>
  <si>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</si>
  <si>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</si>
  <si>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</si>
  <si>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</si>
  <si>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</si>
  <si>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</si>
  <si>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</si>
  <si>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</si>
  <si>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</si>
  <si>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</si>
  <si>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</si>
  <si>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</si>
  <si>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</si>
  <si>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</si>
  <si>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</si>
  <si>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</si>
  <si>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</si>
  <si>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</si>
  <si>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</si>
  <si>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</si>
  <si>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</si>
  <si>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</si>
  <si>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</si>
  <si>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</si>
  <si>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</si>
  <si>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</si>
  <si>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</si>
  <si>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</si>
  <si>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</si>
  <si>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</si>
  <si>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</si>
  <si>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</si>
  <si>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</si>
  <si>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</si>
  <si>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</si>
  <si>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</si>
  <si>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</si>
  <si>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</si>
  <si>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</si>
  <si>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</si>
  <si>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</si>
  <si>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</si>
  <si>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</si>
  <si>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</si>
  <si>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</si>
  <si>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</si>
  <si>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</si>
  <si>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</si>
  <si>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</si>
  <si>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</si>
  <si>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</si>
  <si>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</si>
  <si>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</si>
  <si>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</si>
  <si>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</si>
  <si>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</si>
  <si>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</si>
  <si>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</si>
  <si>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</si>
  <si>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</si>
  <si>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</si>
  <si>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</si>
  <si>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</si>
  <si>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</si>
  <si>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</si>
  <si>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</si>
  <si>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</si>
  <si>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</si>
  <si>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</si>
  <si>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</si>
  <si>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</si>
  <si>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</si>
  <si>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</si>
  <si>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</si>
  <si>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</si>
  <si>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</si>
  <si>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</si>
  <si>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</si>
  <si>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</si>
  <si>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</si>
  <si>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</si>
  <si>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</si>
  <si>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</si>
  <si>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</si>
  <si>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</si>
  <si>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</si>
  <si>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</si>
  <si>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</si>
  <si>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</si>
  <si>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</si>
  <si>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</si>
  <si>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</si>
  <si>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</si>
  <si>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</si>
  <si>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</si>
  <si>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</si>
  <si>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</si>
  <si>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</si>
  <si>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</si>
  <si>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</si>
  <si>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</si>
  <si>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</si>
  <si>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</si>
  <si>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</si>
  <si>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</si>
  <si>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</si>
  <si>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</si>
  <si>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</si>
  <si>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</si>
  <si>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</si>
  <si>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</si>
  <si>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</si>
  <si>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</si>
  <si>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</si>
  <si>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</si>
  <si>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</si>
  <si>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</si>
  <si>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</si>
  <si>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</si>
  <si>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</si>
  <si>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</si>
  <si>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</si>
  <si>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</si>
  <si>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</si>
  <si>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</si>
  <si>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</si>
  <si>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</si>
  <si>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</si>
  <si>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</si>
  <si>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</si>
  <si>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</si>
  <si>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</si>
  <si>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</si>
  <si>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</si>
  <si>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</si>
  <si>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</si>
  <si>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</si>
  <si>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</si>
  <si>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</si>
  <si>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</si>
  <si>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</si>
  <si>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</si>
  <si>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</si>
  <si>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</si>
  <si>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</si>
  <si>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</si>
  <si>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</si>
  <si>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</si>
  <si>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</si>
  <si>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</si>
  <si>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</si>
  <si>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</si>
  <si>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</si>
  <si>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</si>
  <si>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</si>
  <si>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</si>
  <si>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</si>
  <si>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</si>
  <si>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</si>
  <si>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</si>
  <si>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</si>
  <si>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</si>
  <si>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</si>
  <si>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</si>
  <si>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</si>
  <si>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</si>
  <si>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</si>
  <si>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</si>
  <si>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</si>
  <si>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</si>
  <si>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</si>
  <si>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</si>
  <si>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</si>
  <si>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</si>
  <si>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</si>
  <si>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</si>
  <si>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</si>
  <si>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</si>
  <si>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</si>
  <si>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</si>
  <si>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</si>
  <si>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</si>
  <si>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</si>
  <si>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</si>
  <si>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</si>
  <si>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</si>
  <si>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</si>
  <si>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</si>
  <si>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</si>
  <si>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</si>
  <si>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</si>
  <si>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</si>
  <si>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</si>
  <si>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</si>
  <si>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</si>
  <si>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</si>
  <si>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</si>
  <si>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</si>
  <si>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</si>
  <si>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</si>
  <si>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</si>
  <si>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</si>
  <si>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</si>
  <si>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</si>
  <si>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</si>
  <si>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</si>
  <si>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</si>
  <si>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</si>
  <si>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</si>
  <si>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</si>
  <si>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</si>
  <si>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</si>
  <si>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</si>
  <si>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</si>
  <si>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</si>
  <si>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</si>
  <si>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</si>
  <si>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</si>
  <si>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</si>
  <si>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</si>
  <si>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</si>
  <si>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</si>
  <si>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</si>
  <si>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</si>
  <si>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</si>
  <si>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</si>
  <si>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</si>
  <si>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</si>
  <si>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</si>
  <si>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</si>
  <si>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</si>
  <si>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</si>
  <si>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</si>
  <si>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</si>
  <si>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</si>
  <si>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</si>
  <si>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</si>
  <si>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</si>
  <si>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</si>
  <si>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</si>
  <si>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</si>
  <si>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</si>
  <si>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</si>
  <si>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</si>
  <si>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</si>
  <si>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</si>
  <si>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</si>
  <si>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</si>
  <si>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</si>
  <si>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</si>
  <si>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</si>
  <si>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</si>
  <si>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</si>
  <si>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</si>
  <si>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</si>
  <si>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</si>
  <si>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</si>
  <si>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</si>
  <si>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</si>
  <si>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</si>
  <si>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</si>
  <si>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</si>
  <si>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</si>
  <si>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</si>
  <si>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</si>
  <si>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</si>
  <si>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</si>
  <si>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</si>
  <si>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</si>
  <si>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</si>
  <si>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</si>
  <si>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</si>
  <si>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</si>
  <si>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</si>
  <si>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</si>
  <si>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</si>
  <si>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</si>
  <si>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</si>
  <si>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</si>
  <si>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</si>
  <si>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</si>
  <si>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</si>
  <si>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</si>
  <si>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</si>
  <si>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</si>
  <si>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</si>
  <si>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</si>
  <si>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</si>
  <si>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</si>
  <si>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</si>
  <si>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</si>
  <si>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</si>
  <si>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</si>
  <si>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</si>
  <si>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</si>
  <si>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</si>
  <si>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</si>
  <si>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</si>
  <si>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</si>
  <si>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</si>
  <si>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</si>
  <si>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</si>
  <si>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</si>
  <si>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</si>
  <si>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</si>
  <si>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</si>
  <si>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</si>
  <si>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</si>
  <si>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</si>
  <si>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</si>
  <si>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</si>
  <si>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</si>
  <si>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</si>
  <si>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</si>
  <si>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</si>
  <si>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</si>
  <si>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</si>
  <si>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</si>
  <si>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</si>
  <si>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</si>
  <si>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</si>
  <si>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</si>
  <si>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</si>
  <si>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</si>
  <si>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</si>
  <si>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</si>
  <si>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</si>
  <si>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</si>
  <si>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</si>
  <si>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</si>
  <si>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</si>
  <si>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</si>
  <si>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</si>
  <si>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</si>
  <si>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</si>
  <si>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</si>
  <si>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</si>
  <si>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</si>
  <si>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</si>
  <si>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</si>
  <si>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</si>
  <si>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</si>
  <si>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</si>
  <si>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</si>
  <si>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</si>
  <si>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</si>
  <si>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</si>
  <si>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</si>
  <si>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</si>
  <si>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</si>
  <si>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</si>
  <si>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</si>
  <si>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</si>
  <si>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</si>
  <si>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</si>
  <si>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</si>
  <si>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</si>
  <si>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</si>
  <si>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</si>
  <si>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</si>
  <si>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</si>
  <si>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</si>
  <si>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</si>
  <si>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</si>
  <si>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</si>
  <si>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</si>
  <si>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</si>
  <si>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</si>
  <si>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</si>
  <si>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</si>
  <si>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</si>
  <si>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</si>
  <si>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</si>
  <si>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</si>
  <si>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</si>
  <si>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</si>
  <si>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</si>
  <si>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</si>
  <si>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</si>
  <si>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</si>
  <si>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</si>
  <si>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</si>
  <si>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</si>
  <si>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</si>
  <si>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</si>
  <si>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</si>
  <si>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</si>
  <si>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</si>
  <si>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</si>
  <si>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</si>
  <si>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</si>
  <si>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</si>
  <si>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</si>
  <si>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</si>
  <si>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</si>
  <si>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</si>
  <si>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</si>
  <si>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</si>
  <si>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</si>
  <si>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</si>
  <si>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</si>
  <si>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</si>
  <si>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</si>
  <si>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</si>
  <si>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</si>
  <si>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</si>
  <si>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</si>
  <si>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</si>
  <si>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</si>
  <si>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</si>
  <si>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</si>
  <si>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</si>
  <si>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</si>
  <si>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</si>
  <si>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</si>
  <si>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</si>
  <si>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</si>
  <si>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</si>
  <si>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</si>
  <si>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</si>
  <si>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</si>
  <si>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</si>
  <si>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</si>
  <si>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</si>
  <si>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</si>
  <si>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</si>
  <si>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</si>
  <si>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</si>
  <si>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</si>
  <si>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</si>
  <si>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</si>
  <si>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</si>
  <si>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</si>
  <si>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</si>
  <si>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</si>
  <si>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</si>
  <si>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</si>
  <si>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</si>
  <si>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</si>
  <si>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</si>
  <si>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</si>
  <si>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</si>
  <si>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</si>
  <si>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</si>
  <si>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</si>
  <si>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</si>
  <si>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</si>
  <si>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</si>
  <si>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</si>
  <si>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</si>
  <si>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</si>
  <si>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</si>
  <si>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</si>
  <si>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</si>
  <si>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</si>
  <si>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</si>
  <si>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</si>
  <si>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</si>
  <si>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</si>
  <si>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</si>
  <si>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</si>
  <si>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</si>
  <si>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</si>
  <si>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</si>
  <si>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</si>
  <si>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</si>
  <si>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</si>
  <si>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</si>
  <si>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</si>
  <si>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</si>
  <si>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</si>
  <si>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</si>
  <si>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</si>
  <si>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</si>
  <si>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</si>
  <si>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</si>
  <si>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</si>
  <si>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</si>
  <si>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</si>
  <si>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</si>
  <si>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</si>
  <si>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</si>
  <si>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</si>
  <si>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</si>
  <si>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</si>
  <si>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</si>
  <si>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</si>
  <si>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</si>
  <si>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</si>
  <si>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</si>
  <si>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</si>
  <si>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</si>
  <si>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</si>
  <si>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</si>
  <si>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</si>
  <si>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</si>
  <si>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</si>
  <si>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</si>
  <si>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</si>
  <si>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</si>
  <si>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</si>
  <si>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</si>
  <si>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</si>
  <si>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</si>
  <si>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</si>
  <si>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</si>
  <si>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</si>
  <si>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</si>
  <si>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</si>
  <si>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</si>
  <si>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</si>
  <si>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</si>
  <si>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</si>
  <si>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</si>
  <si>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</si>
  <si>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</si>
  <si>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</si>
  <si>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</si>
  <si>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</si>
  <si>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</si>
  <si>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</si>
  <si>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</si>
  <si>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</si>
  <si>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</si>
  <si>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</si>
  <si>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</si>
  <si>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</si>
  <si>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</si>
  <si>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</si>
  <si>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</si>
  <si>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</si>
  <si>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</si>
  <si>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</si>
  <si>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</si>
  <si>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</si>
  <si>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</si>
  <si>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</si>
  <si>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</si>
  <si>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</si>
  <si>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</si>
  <si>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</si>
  <si>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</si>
  <si>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</si>
  <si>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</si>
  <si>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</si>
  <si>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</si>
  <si>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</si>
  <si>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</si>
  <si>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</si>
  <si>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</si>
  <si>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</si>
  <si>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</si>
  <si>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</si>
  <si>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</si>
  <si>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</si>
  <si>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</si>
  <si>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</si>
  <si>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</si>
  <si>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</si>
  <si>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</si>
  <si>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</si>
  <si>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</si>
  <si>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</si>
  <si>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</si>
  <si>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</si>
  <si>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</si>
  <si>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</si>
  <si>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</si>
  <si>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</si>
  <si>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</si>
  <si>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</si>
  <si>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</si>
  <si>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</si>
  <si>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</si>
  <si>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</si>
  <si>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</si>
  <si>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</si>
  <si>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</si>
  <si>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</si>
  <si>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</si>
  <si>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</si>
  <si>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</si>
  <si>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</si>
  <si>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</si>
  <si>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</si>
  <si>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</si>
  <si>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</si>
  <si>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</si>
  <si>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</si>
  <si>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</si>
  <si>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</si>
  <si>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</si>
  <si>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</si>
  <si>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</si>
  <si>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</si>
  <si>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</si>
  <si>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</si>
  <si>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</si>
  <si>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</si>
  <si>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</si>
  <si>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</si>
  <si>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</si>
  <si>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</si>
  <si>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</si>
  <si>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</si>
  <si>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</si>
  <si>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</si>
  <si>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</si>
  <si>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</si>
  <si>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</si>
  <si>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</si>
  <si>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</si>
  <si>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</si>
  <si>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</si>
  <si>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</si>
  <si>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</si>
  <si>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</si>
  <si>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</si>
  <si>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</si>
  <si>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</si>
  <si>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</si>
  <si>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</si>
  <si>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</si>
  <si>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</si>
  <si>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</si>
  <si>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</si>
  <si>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</si>
  <si>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</si>
  <si>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</si>
  <si>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</si>
  <si>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</si>
  <si>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</si>
  <si>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</si>
  <si>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</si>
  <si>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</si>
  <si>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</si>
  <si>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</si>
  <si>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</si>
  <si>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</si>
  <si>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</si>
  <si>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</si>
  <si>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</si>
  <si>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</si>
  <si>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</si>
  <si>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</si>
  <si>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</si>
  <si>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</si>
  <si>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</si>
  <si>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</si>
  <si>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</si>
  <si>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</si>
  <si>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</si>
  <si>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</si>
  <si>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</si>
  <si>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</si>
  <si>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</si>
  <si>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</si>
  <si>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</si>
  <si>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</si>
  <si>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</si>
  <si>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</si>
  <si>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</si>
  <si>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</si>
  <si>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</si>
  <si>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</si>
  <si>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</si>
  <si>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</si>
  <si>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</si>
  <si>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</si>
  <si>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</si>
  <si>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</si>
  <si>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</si>
  <si>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</si>
  <si>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</si>
  <si>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</si>
  <si>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</si>
  <si>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</si>
  <si>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</si>
  <si>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</si>
  <si>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</si>
  <si>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</si>
  <si>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</si>
  <si>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</si>
  <si>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</si>
  <si>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</si>
  <si>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</si>
  <si>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</si>
  <si>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</si>
  <si>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</si>
  <si>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</si>
  <si>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</si>
  <si>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</si>
  <si>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</si>
  <si>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</si>
  <si>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</si>
  <si>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</si>
  <si>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</si>
  <si>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</si>
  <si>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</si>
  <si>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</si>
  <si>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</si>
  <si>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</si>
  <si>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</si>
  <si>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</si>
  <si>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</si>
  <si>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</si>
  <si>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</si>
  <si>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</si>
  <si>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</si>
  <si>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</si>
  <si>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</si>
  <si>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</si>
  <si>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</si>
  <si>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</si>
  <si>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</si>
  <si>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</si>
  <si>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</si>
  <si>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</si>
  <si>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</si>
  <si>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</si>
  <si>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</si>
  <si>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</si>
  <si>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</si>
  <si>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</si>
  <si>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</si>
  <si>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</si>
  <si>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</si>
  <si>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</si>
  <si>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</si>
  <si>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</si>
  <si>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</si>
  <si>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</si>
  <si>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</si>
  <si>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</si>
  <si>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</si>
  <si>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</si>
  <si>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</si>
  <si>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</si>
  <si>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</si>
  <si>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</si>
  <si>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</si>
  <si>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</si>
  <si>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</si>
  <si>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</si>
  <si>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</si>
  <si>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</si>
  <si>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</si>
  <si>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</si>
  <si>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</si>
  <si>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</si>
  <si>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</si>
  <si>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</si>
  <si>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</si>
  <si>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</si>
  <si>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</si>
  <si>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</si>
  <si>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</si>
  <si>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</si>
  <si>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</si>
  <si>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</si>
  <si>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</si>
  <si>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</si>
  <si>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</si>
  <si>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</si>
  <si>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</si>
  <si>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</si>
  <si>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</si>
  <si>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</si>
  <si>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</si>
  <si>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</si>
  <si>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</si>
  <si>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</si>
  <si>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</si>
  <si>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</si>
  <si>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</si>
  <si>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</si>
  <si>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</si>
  <si>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</si>
  <si>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</si>
  <si>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</si>
  <si>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</si>
  <si>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</si>
  <si>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</si>
  <si>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</si>
  <si>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</si>
  <si>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</si>
  <si>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</si>
  <si>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</si>
  <si>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</si>
  <si>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</si>
  <si>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</si>
  <si>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</si>
  <si>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</si>
  <si>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</si>
  <si>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</si>
  <si>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</si>
  <si>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</si>
  <si>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</si>
  <si>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</si>
  <si>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</si>
  <si>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</si>
  <si>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</si>
  <si>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</si>
  <si>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</si>
  <si>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</si>
  <si>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</si>
  <si>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</si>
  <si>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</si>
  <si>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</si>
  <si>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</si>
  <si>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</si>
  <si>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</si>
  <si>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</si>
  <si>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</si>
  <si>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</si>
  <si>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</si>
  <si>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</si>
  <si>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</si>
  <si>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</si>
  <si>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</si>
  <si>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</si>
  <si>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</si>
  <si>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</si>
  <si>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</si>
  <si>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</si>
  <si>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</si>
  <si>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</si>
  <si>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</si>
  <si>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</si>
  <si>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</si>
  <si>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</si>
  <si>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</si>
  <si>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</si>
  <si>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</si>
  <si>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</si>
  <si>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</si>
  <si>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</si>
  <si>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</si>
  <si>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</si>
  <si>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</si>
  <si>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</si>
  <si>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</si>
  <si>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</si>
  <si>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</si>
  <si>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</si>
  <si>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</si>
  <si>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</si>
  <si>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</si>
  <si>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</si>
  <si>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</si>
  <si>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</si>
  <si>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</si>
  <si>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</si>
  <si>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</si>
  <si>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</si>
  <si>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</si>
  <si>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</si>
  <si>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</si>
  <si>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</si>
  <si>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</si>
  <si>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</si>
  <si>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</si>
  <si>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</si>
  <si>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</si>
  <si>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</si>
  <si>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</si>
  <si>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</si>
  <si>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</si>
  <si>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</si>
  <si>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</si>
  <si>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</si>
  <si>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</si>
  <si>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</si>
  <si>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</si>
  <si>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</si>
  <si>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</si>
  <si>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</si>
  <si>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</si>
  <si>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</si>
  <si>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</si>
  <si>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</si>
  <si>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</si>
  <si>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</si>
  <si>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</si>
  <si>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</si>
  <si>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</si>
  <si>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</si>
  <si>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</si>
  <si>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</si>
  <si>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</si>
  <si>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</si>
  <si>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</si>
  <si>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</si>
  <si>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</si>
  <si>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</si>
  <si>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</si>
  <si>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</si>
  <si>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</si>
  <si>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</si>
  <si>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</si>
  <si>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</si>
  <si>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</si>
  <si>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</si>
  <si>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</si>
  <si>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</si>
  <si>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</si>
  <si>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</si>
  <si>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</si>
  <si>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</si>
  <si>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</si>
  <si>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</si>
  <si>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</si>
  <si>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</si>
  <si>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</si>
  <si>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</si>
  <si>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</si>
  <si>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</si>
  <si>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</si>
  <si>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</si>
  <si>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</si>
  <si>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</si>
  <si>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</si>
  <si>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</si>
  <si>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</si>
  <si>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</si>
  <si>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</si>
  <si>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</si>
  <si>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</si>
  <si>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</si>
  <si>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</si>
  <si>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</si>
  <si>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</si>
  <si>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</si>
  <si>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</si>
  <si>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</si>
  <si>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</si>
  <si>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</si>
  <si>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</si>
  <si>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</si>
  <si>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</si>
  <si>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</si>
  <si>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</si>
  <si>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</si>
  <si>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</si>
  <si>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</si>
  <si>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</si>
  <si>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</si>
  <si>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</si>
  <si>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</si>
  <si>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</si>
  <si>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</si>
  <si>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</si>
  <si>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</si>
  <si>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</si>
  <si>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</si>
  <si>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</si>
  <si>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</si>
  <si>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</si>
  <si>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</si>
  <si>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</si>
  <si>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</si>
  <si>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</si>
  <si>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</si>
  <si>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</si>
  <si>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</si>
  <si>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</si>
  <si>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</si>
  <si>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</si>
  <si>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</si>
  <si>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</si>
  <si>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</si>
  <si>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</si>
  <si>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</si>
  <si>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</si>
  <si>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</si>
  <si>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</si>
  <si>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</si>
  <si>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</si>
  <si>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</si>
  <si>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</si>
  <si>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</si>
  <si>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</si>
  <si>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</si>
  <si>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</si>
  <si>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</si>
  <si>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</si>
  <si>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</si>
  <si>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</si>
  <si>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</si>
  <si>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</si>
  <si>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</si>
  <si>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</si>
  <si>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</si>
  <si>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</si>
  <si>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</si>
  <si>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</si>
  <si>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</si>
  <si>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</si>
  <si>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</si>
  <si>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</si>
  <si>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</si>
  <si>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</si>
  <si>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</si>
  <si>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</si>
  <si>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</si>
  <si>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</si>
  <si>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</si>
  <si>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</si>
  <si>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</si>
  <si>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</si>
  <si>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</si>
  <si>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</si>
  <si>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</si>
  <si>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</si>
  <si>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</si>
  <si>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</si>
  <si>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</si>
  <si>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</si>
  <si>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</si>
  <si>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</si>
  <si>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</si>
  <si>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</si>
  <si>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</si>
  <si>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</si>
  <si>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</si>
  <si>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</si>
  <si>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</si>
  <si>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</si>
  <si>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</si>
  <si>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</si>
  <si>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</si>
  <si>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</si>
  <si>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</si>
  <si>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</si>
  <si>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</si>
  <si>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</si>
  <si>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</si>
  <si>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</si>
  <si>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</si>
  <si>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</si>
  <si>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</si>
  <si>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</si>
  <si>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</si>
  <si>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</si>
  <si>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</si>
  <si>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</si>
  <si>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</si>
  <si>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</si>
  <si>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</si>
  <si>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</si>
  <si>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</si>
  <si>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</si>
  <si>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</si>
  <si>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</si>
  <si>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</si>
  <si>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</si>
  <si>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</si>
  <si>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</si>
  <si>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</si>
  <si>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</si>
  <si>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</si>
  <si>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</si>
  <si>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</si>
  <si>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</si>
  <si>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</si>
  <si>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</si>
  <si>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</si>
  <si>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</si>
  <si>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</si>
  <si>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</si>
  <si>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</si>
  <si>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</si>
  <si>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</si>
  <si>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</si>
  <si>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</si>
  <si>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</si>
  <si>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</si>
  <si>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</si>
  <si>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</si>
  <si>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</si>
  <si>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</si>
  <si>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</si>
  <si>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</si>
  <si>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</si>
  <si>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</si>
  <si>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</si>
  <si>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</si>
  <si>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</si>
  <si>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</si>
  <si>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</si>
  <si>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</si>
  <si>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</si>
  <si>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</si>
  <si>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</si>
  <si>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</si>
  <si>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</si>
  <si>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</si>
  <si>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</si>
  <si>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</si>
  <si>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</si>
  <si>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</si>
  <si>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</si>
  <si>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</si>
  <si>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</si>
  <si>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</si>
  <si>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</si>
  <si>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</si>
  <si>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</si>
  <si>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</si>
  <si>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</si>
  <si>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</si>
  <si>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</si>
  <si>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</si>
  <si>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</si>
  <si>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</si>
  <si>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</si>
  <si>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</si>
  <si>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</si>
  <si>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</si>
  <si>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</si>
  <si>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</si>
  <si>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</si>
  <si>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</si>
  <si>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</si>
  <si>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</si>
  <si>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</si>
  <si>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</si>
  <si>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</si>
  <si>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</si>
  <si>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</si>
  <si>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</si>
  <si>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</si>
  <si>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</si>
  <si>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</si>
  <si>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</si>
  <si>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</si>
  <si>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</si>
  <si>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</si>
  <si>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</si>
  <si>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</si>
  <si>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</si>
  <si>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</si>
  <si>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</si>
  <si>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</si>
  <si>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</si>
  <si>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</si>
  <si>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</si>
  <si>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</si>
  <si>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</si>
  <si>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</si>
  <si>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</si>
  <si>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</si>
  <si>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</si>
  <si>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</si>
  <si>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</si>
  <si>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</si>
  <si>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</si>
  <si>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</si>
  <si>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</si>
  <si>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</si>
  <si>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</si>
  <si>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</si>
  <si>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</si>
  <si>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</si>
  <si>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</si>
  <si>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</si>
  <si>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</si>
  <si>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</si>
  <si>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</si>
  <si>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</si>
  <si>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</si>
  <si>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</si>
  <si>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</si>
  <si>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</si>
  <si>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</si>
  <si>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</si>
  <si>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</si>
  <si>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</si>
  <si>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</si>
  <si>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</si>
  <si>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</si>
  <si>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</si>
  <si>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</si>
  <si>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</si>
  <si>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</si>
  <si>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</si>
  <si>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</si>
  <si>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</si>
  <si>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</si>
  <si>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</si>
  <si>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</si>
  <si>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</si>
  <si>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</si>
  <si>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</si>
  <si>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</si>
  <si>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</si>
  <si>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</si>
  <si>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</si>
  <si>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</si>
  <si>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</si>
  <si>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</si>
  <si>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</si>
  <si>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</si>
  <si>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</si>
  <si>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</si>
  <si>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</si>
  <si>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</si>
  <si>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</si>
  <si>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</si>
  <si>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</si>
  <si>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</si>
  <si>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</si>
  <si>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</si>
  <si>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</si>
  <si>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</si>
  <si>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</si>
  <si>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</si>
  <si>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</si>
  <si>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</si>
  <si>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</si>
  <si>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</si>
  <si>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</si>
  <si>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</si>
  <si>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</si>
  <si>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</si>
  <si>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</si>
  <si>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</si>
  <si>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</si>
  <si>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</si>
  <si>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</si>
  <si>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</si>
  <si>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</si>
  <si>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</si>
  <si>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</si>
  <si>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</si>
  <si>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</si>
  <si>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</si>
  <si>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</si>
  <si>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</si>
  <si>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</si>
  <si>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</si>
  <si>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</si>
  <si>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</si>
  <si>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</si>
  <si>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</si>
  <si>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</si>
  <si>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</si>
  <si>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</si>
  <si>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</si>
  <si>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</si>
  <si>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</si>
  <si>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</si>
  <si>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</si>
  <si>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</si>
  <si>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</si>
  <si>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</si>
  <si>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</si>
  <si>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</si>
  <si>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</si>
  <si>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</si>
  <si>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</si>
  <si>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</si>
  <si>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</si>
  <si>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</si>
  <si>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</si>
  <si>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</si>
  <si>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</si>
  <si>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</si>
  <si>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</si>
  <si>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</si>
  <si>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</si>
  <si>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</si>
  <si>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</si>
  <si>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</si>
  <si>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</si>
  <si>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</si>
  <si>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</si>
  <si>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</si>
  <si>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</si>
  <si>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</si>
  <si>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</si>
  <si>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</si>
  <si>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</si>
  <si>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</si>
  <si>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</si>
  <si>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</si>
  <si>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</si>
  <si>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</si>
  <si>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</si>
  <si>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</si>
  <si>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</si>
  <si>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</si>
  <si>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</si>
  <si>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</si>
  <si>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</si>
  <si>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</si>
  <si>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</si>
  <si>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</si>
  <si>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</si>
  <si>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</si>
  <si>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</si>
  <si>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</si>
  <si>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</si>
  <si>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</si>
  <si>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</si>
  <si>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</si>
  <si>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</si>
  <si>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</si>
  <si>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</si>
  <si>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</si>
  <si>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</si>
  <si>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</si>
  <si>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</si>
  <si>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</si>
  <si>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</si>
  <si>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</si>
  <si>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</si>
  <si>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</si>
  <si>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</si>
  <si>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</si>
  <si>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</si>
  <si>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</si>
  <si>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</si>
  <si>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</si>
  <si>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</si>
  <si>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</si>
  <si>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</si>
  <si>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</si>
  <si>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</si>
  <si>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</si>
  <si>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</si>
  <si>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</si>
  <si>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</si>
  <si>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</si>
  <si>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</si>
  <si>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</si>
  <si>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</si>
  <si>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</si>
  <si>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</si>
  <si>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</si>
  <si>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</si>
  <si>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</si>
  <si>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</si>
  <si>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</si>
  <si>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</si>
  <si>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</si>
  <si>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</si>
  <si>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</si>
  <si>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</si>
  <si>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</si>
  <si>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</si>
  <si>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</si>
  <si>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</si>
  <si>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</si>
  <si>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</si>
  <si>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</si>
  <si>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</si>
  <si>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</si>
  <si>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</si>
  <si>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</si>
  <si>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</si>
  <si>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</si>
  <si>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</si>
  <si>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</si>
  <si>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</si>
  <si>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</si>
  <si>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</si>
  <si>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</si>
  <si>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</si>
  <si>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</si>
  <si>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</si>
  <si>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</si>
  <si>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</si>
  <si>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</si>
  <si>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</si>
  <si>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</si>
  <si>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</si>
  <si>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</si>
  <si>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</si>
  <si>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</si>
  <si>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</si>
  <si>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</si>
  <si>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</si>
  <si>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</si>
  <si>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</si>
  <si>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</si>
  <si>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</si>
  <si>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</si>
  <si>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</si>
  <si>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</si>
  <si>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</si>
  <si>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</si>
  <si>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</si>
  <si>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</si>
  <si>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</si>
  <si>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</si>
  <si>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</si>
  <si>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</si>
  <si>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</si>
  <si>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</si>
  <si>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</si>
  <si>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</si>
  <si>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</si>
  <si>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</si>
  <si>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</si>
  <si>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</si>
  <si>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</si>
  <si>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</si>
  <si>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</si>
  <si>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</si>
  <si>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</si>
  <si>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</si>
  <si>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</si>
  <si>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</si>
  <si>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</si>
  <si>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</si>
  <si>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</si>
  <si>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</si>
  <si>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</si>
  <si>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</si>
  <si>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</si>
  <si>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</si>
  <si>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</si>
  <si>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</si>
  <si>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</si>
  <si>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</si>
  <si>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</si>
  <si>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</si>
  <si>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</si>
  <si>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</si>
  <si>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</si>
  <si>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</si>
  <si>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</si>
  <si>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</si>
  <si>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</si>
  <si>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</si>
  <si>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</si>
  <si>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</si>
  <si>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</si>
  <si>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</si>
  <si>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</si>
  <si>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</si>
  <si>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</si>
  <si>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</si>
  <si>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</si>
  <si>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</si>
  <si>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</si>
  <si>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</si>
  <si>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</si>
  <si>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</si>
  <si>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</si>
  <si>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</si>
  <si>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</si>
  <si>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</si>
  <si>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</si>
  <si>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</si>
  <si>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</si>
  <si>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</si>
  <si>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</si>
  <si>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</si>
  <si>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</si>
  <si>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</si>
  <si>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</si>
  <si>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</si>
  <si>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</si>
  <si>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</si>
  <si>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</si>
  <si>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</si>
  <si>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</si>
  <si>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</si>
  <si>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</si>
  <si>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</si>
  <si>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</si>
  <si>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</si>
  <si>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</si>
  <si>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</si>
  <si>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</si>
  <si>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</si>
  <si>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</si>
  <si>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</si>
  <si>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</si>
  <si>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</si>
  <si>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</si>
  <si>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</si>
  <si>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</si>
  <si>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</si>
  <si>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</si>
  <si>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</si>
  <si>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</si>
  <si>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</si>
  <si>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</si>
  <si>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</si>
  <si>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</si>
  <si>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</si>
  <si>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</si>
  <si>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</si>
  <si>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</si>
  <si>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</si>
  <si>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</si>
  <si>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</si>
  <si>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</si>
  <si>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</si>
  <si>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</si>
  <si>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</si>
  <si>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</si>
  <si>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</si>
  <si>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</si>
  <si>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</si>
  <si>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</si>
  <si>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</si>
  <si>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</si>
  <si>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</si>
  <si>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</si>
  <si>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</si>
  <si>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</si>
  <si>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</si>
  <si>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</si>
  <si>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</si>
  <si>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</si>
  <si>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</si>
  <si>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</si>
  <si>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</si>
  <si>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</si>
  <si>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</si>
  <si>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</si>
  <si>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</si>
  <si>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</si>
  <si>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</si>
  <si>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</si>
  <si>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</si>
  <si>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</si>
  <si>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</si>
  <si>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</si>
  <si>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</si>
  <si>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</si>
  <si>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</si>
  <si>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</si>
  <si>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</si>
  <si>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</si>
  <si>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</si>
  <si>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</si>
  <si>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</si>
  <si>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</si>
  <si>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</si>
  <si>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</si>
  <si>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</si>
  <si>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</si>
  <si>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</si>
  <si>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</si>
  <si>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</si>
  <si>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</si>
  <si>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</si>
  <si>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</si>
  <si>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</si>
  <si>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</si>
  <si>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</si>
  <si>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</si>
  <si>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</si>
  <si>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</si>
  <si>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</si>
  <si>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</si>
  <si>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</si>
  <si>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</si>
  <si>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</si>
  <si>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</si>
  <si>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</si>
  <si>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</si>
  <si>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</si>
  <si>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</si>
  <si>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</si>
  <si>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</si>
  <si>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</si>
  <si>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</si>
  <si>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</si>
  <si>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</si>
  <si>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</si>
  <si>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</si>
  <si>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</si>
  <si>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</si>
  <si>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</si>
  <si>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</si>
  <si>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</si>
  <si>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</si>
  <si>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</si>
  <si>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</si>
  <si>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</si>
  <si>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</si>
  <si>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</si>
  <si>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</si>
  <si>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</si>
  <si>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</si>
  <si>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</si>
  <si>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</si>
  <si>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</si>
  <si>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</si>
  <si>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</si>
  <si>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</si>
  <si>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</si>
  <si>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</si>
  <si>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</si>
  <si>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</si>
  <si>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</si>
  <si>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</si>
  <si>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</si>
  <si>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</si>
  <si>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</si>
  <si>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</si>
  <si>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</si>
  <si>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</si>
  <si>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</si>
  <si>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</si>
  <si>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</si>
  <si>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</si>
  <si>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</si>
  <si>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</si>
  <si>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</si>
  <si>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</si>
  <si>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</si>
  <si>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</si>
  <si>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</si>
  <si>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</si>
  <si>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</si>
  <si>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</si>
  <si>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</si>
  <si>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</si>
  <si>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</si>
  <si>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</si>
  <si>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</si>
  <si>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</si>
  <si>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</si>
  <si>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</si>
  <si>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</si>
  <si>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</si>
  <si>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</si>
  <si>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</si>
  <si>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</si>
  <si>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</si>
  <si>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</si>
  <si>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</si>
  <si>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</si>
  <si>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</si>
  <si>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</si>
  <si>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</si>
  <si>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</si>
  <si>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</si>
  <si>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</si>
  <si>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</si>
  <si>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</si>
  <si>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</si>
  <si>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</si>
  <si>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</si>
  <si>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</si>
  <si>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</si>
  <si>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</si>
  <si>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</si>
  <si>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</si>
  <si>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</si>
  <si>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</si>
  <si>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</si>
  <si>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</si>
  <si>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</si>
  <si>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</si>
  <si>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</si>
  <si>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</si>
  <si>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</si>
  <si>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</si>
  <si>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</si>
  <si>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</si>
  <si>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</si>
  <si>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</si>
  <si>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</si>
  <si>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</si>
  <si>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</si>
  <si>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</si>
  <si>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</si>
  <si>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</si>
  <si>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</si>
  <si>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</si>
  <si>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</si>
  <si>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</si>
  <si>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</si>
  <si>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</si>
  <si>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</si>
  <si>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</si>
  <si>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</si>
  <si>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</si>
  <si>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</si>
  <si>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</si>
  <si>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</si>
  <si>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</si>
  <si>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</si>
  <si>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</si>
  <si>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</si>
  <si>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</si>
  <si>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</si>
  <si>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</si>
  <si>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</si>
  <si>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</si>
  <si>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</si>
  <si>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</si>
  <si>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</si>
  <si>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</si>
  <si>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</si>
  <si>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</si>
  <si>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</si>
  <si>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</si>
  <si>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</si>
  <si>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</si>
  <si>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</si>
  <si>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</si>
  <si>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</si>
  <si>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</si>
  <si>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</si>
  <si>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</si>
  <si>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</si>
  <si>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</si>
  <si>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</si>
  <si>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</si>
  <si>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</si>
  <si>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</si>
  <si>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</si>
  <si>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</si>
  <si>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</si>
  <si>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</si>
  <si>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</si>
  <si>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</si>
  <si>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</si>
  <si>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</si>
  <si>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</si>
  <si>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</si>
  <si>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</si>
  <si>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</si>
  <si>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</si>
  <si>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</si>
  <si>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</si>
  <si>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</si>
  <si>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</si>
  <si>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</si>
  <si>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</si>
  <si>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</si>
  <si>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</si>
  <si>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</si>
  <si>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</si>
  <si>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</si>
  <si>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</si>
  <si>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</si>
  <si>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</si>
  <si>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</si>
  <si>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</si>
  <si>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</si>
  <si>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</si>
  <si>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</si>
  <si>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</si>
  <si>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</si>
  <si>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</si>
  <si>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</si>
  <si>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</si>
  <si>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</si>
  <si>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</si>
  <si>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</si>
  <si>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</si>
  <si>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</si>
  <si>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</si>
  <si>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</si>
  <si>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</si>
  <si>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</si>
  <si>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</si>
  <si>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</si>
  <si>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</si>
  <si>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</si>
  <si>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</si>
  <si>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</si>
  <si>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</si>
  <si>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</si>
  <si>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</si>
  <si>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</si>
  <si>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</si>
  <si>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</si>
  <si>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</si>
  <si>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</si>
  <si>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</si>
  <si>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</si>
  <si>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</si>
  <si>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</si>
  <si>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</si>
  <si>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</si>
  <si>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</si>
  <si>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</si>
  <si>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</si>
  <si>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</si>
  <si>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</si>
  <si>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</si>
  <si>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</si>
  <si>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</si>
  <si>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</si>
  <si>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</si>
  <si>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</si>
  <si>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</si>
  <si>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</si>
  <si>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</si>
  <si>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</si>
  <si>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</si>
  <si>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</si>
  <si>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</si>
  <si>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</si>
  <si>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</si>
  <si>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</si>
  <si>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</si>
  <si>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</si>
  <si>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</si>
  <si>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</si>
  <si>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</si>
  <si>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</si>
  <si>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</si>
  <si>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</si>
  <si>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</si>
  <si>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</si>
  <si>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</si>
  <si>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</si>
  <si>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</si>
  <si>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</si>
  <si>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</si>
  <si>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</si>
  <si>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</si>
  <si>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</si>
  <si>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</si>
  <si>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</si>
  <si>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</si>
  <si>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</si>
  <si>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</si>
  <si>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</si>
  <si>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</si>
  <si>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</si>
  <si>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</si>
  <si>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</si>
  <si>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</si>
  <si>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</si>
  <si>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</si>
  <si>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</si>
  <si>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</si>
  <si>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</si>
  <si>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</si>
  <si>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</si>
  <si>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</si>
  <si>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</si>
  <si>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</si>
  <si>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</si>
  <si>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</si>
  <si>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</si>
  <si>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</si>
  <si>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</si>
  <si>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</si>
  <si>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</si>
  <si>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</si>
  <si>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</si>
  <si>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</si>
  <si>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</si>
  <si>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</si>
  <si>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</si>
  <si>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</si>
  <si>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</si>
  <si>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</si>
  <si>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</si>
  <si>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</si>
  <si>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</si>
  <si>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</si>
  <si>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</si>
  <si>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</si>
  <si>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</si>
  <si>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</si>
  <si>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</si>
  <si>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</si>
  <si>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</si>
  <si>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</si>
  <si>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</si>
  <si>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</si>
  <si>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</si>
  <si>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</si>
  <si>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</si>
  <si>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</si>
  <si>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</si>
  <si>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</si>
  <si>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</si>
  <si>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</si>
  <si>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</si>
  <si>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</si>
  <si>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</si>
  <si>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</si>
  <si>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</si>
  <si>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</si>
  <si>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</si>
  <si>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</si>
  <si>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</si>
  <si>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</si>
  <si>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</si>
  <si>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</si>
  <si>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</si>
  <si>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</si>
  <si>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</si>
  <si>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</si>
  <si>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</si>
  <si>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</si>
  <si>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</si>
  <si>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</si>
  <si>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</si>
  <si>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</si>
  <si>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</si>
  <si>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</si>
  <si>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</si>
  <si>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</si>
  <si>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</si>
  <si>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</si>
  <si>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</si>
  <si>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</si>
  <si>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</si>
  <si>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</si>
  <si>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</si>
  <si>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</si>
  <si>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</si>
  <si>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</si>
  <si>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</si>
  <si>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</si>
  <si>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</si>
  <si>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</si>
  <si>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</si>
  <si>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</si>
  <si>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</si>
  <si>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</si>
  <si>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</si>
  <si>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</si>
  <si>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</si>
  <si>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</si>
  <si>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</si>
  <si>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</si>
  <si>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</si>
  <si>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</si>
  <si>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</si>
  <si>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</si>
  <si>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</si>
  <si>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</si>
  <si>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</si>
  <si>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</si>
  <si>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</si>
  <si>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</si>
  <si>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</si>
  <si>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</si>
  <si>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</si>
  <si>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</si>
  <si>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</si>
  <si>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</si>
  <si>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</si>
  <si>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</si>
  <si>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</si>
  <si>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</si>
  <si>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</si>
  <si>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</si>
  <si>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</si>
  <si>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</si>
  <si>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</si>
  <si>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</si>
  <si>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</si>
  <si>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</si>
  <si>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</si>
  <si>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</si>
  <si>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</si>
  <si>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</si>
  <si>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</si>
  <si>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</si>
  <si>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</si>
  <si>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</si>
  <si>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</si>
  <si>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</si>
  <si>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</si>
  <si>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</si>
  <si>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</si>
  <si>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</si>
  <si>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</si>
  <si>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</si>
  <si>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</si>
  <si>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</si>
  <si>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</si>
  <si>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</si>
  <si>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</si>
  <si>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</si>
  <si>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</si>
  <si>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</si>
  <si>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</si>
  <si>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</si>
  <si>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</si>
  <si>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</si>
  <si>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</si>
  <si>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</si>
  <si>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</si>
  <si>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</si>
  <si>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</si>
  <si>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</si>
  <si>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</si>
  <si>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</si>
  <si>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</si>
  <si>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</si>
  <si>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</si>
  <si>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</si>
  <si>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</si>
  <si>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</si>
  <si>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</si>
  <si>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</si>
  <si>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</si>
  <si>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</si>
  <si>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</si>
  <si>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</si>
  <si>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</si>
  <si>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</si>
  <si>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</si>
  <si>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</si>
  <si>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</si>
  <si>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</si>
  <si>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</si>
  <si>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</si>
  <si>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</si>
  <si>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</si>
  <si>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</si>
  <si>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</si>
  <si>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</si>
  <si>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</si>
  <si>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</si>
  <si>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</si>
  <si>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</si>
  <si>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</si>
  <si>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</si>
  <si>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</si>
  <si>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</si>
  <si>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</si>
  <si>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</si>
  <si>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</si>
  <si>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</si>
  <si>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</si>
  <si>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</si>
  <si>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</si>
  <si>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</si>
  <si>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</si>
  <si>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</si>
  <si>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</si>
  <si>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</si>
  <si>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</si>
  <si>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</si>
  <si>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</si>
  <si>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</si>
  <si>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</si>
  <si>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</si>
  <si>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</si>
  <si>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</si>
  <si>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</si>
  <si>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</si>
  <si>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</si>
  <si>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</si>
  <si>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</si>
  <si>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</si>
  <si>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</si>
  <si>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</si>
  <si>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</si>
  <si>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</si>
  <si>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</si>
  <si>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</si>
  <si>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</si>
  <si>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</si>
  <si>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</si>
  <si>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</si>
  <si>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</si>
  <si>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</si>
  <si>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</si>
  <si>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</si>
  <si>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</si>
  <si>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</si>
  <si>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</si>
  <si>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</si>
  <si>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</si>
  <si>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</si>
  <si>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</si>
  <si>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</si>
  <si>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</si>
  <si>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</si>
  <si>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</si>
  <si>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</si>
  <si>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</si>
  <si>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</si>
  <si>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</si>
  <si>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</si>
  <si>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</si>
  <si>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</si>
  <si>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</si>
  <si>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</si>
  <si>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</si>
  <si>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</si>
  <si>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</si>
  <si>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</si>
  <si>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</si>
  <si>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</si>
  <si>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</si>
  <si>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</si>
  <si>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</si>
  <si>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</si>
  <si>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</si>
  <si>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</si>
  <si>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</si>
  <si>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</si>
  <si>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</si>
  <si>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</si>
  <si>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</si>
  <si>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</si>
  <si>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</si>
  <si>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</si>
  <si>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</si>
  <si>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</si>
  <si>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</si>
  <si>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</si>
  <si>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</si>
  <si>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</si>
  <si>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</si>
  <si>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</si>
  <si>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</si>
  <si>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</si>
  <si>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</si>
  <si>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</si>
  <si>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</si>
  <si>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</si>
  <si>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</si>
  <si>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</si>
  <si>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</si>
  <si>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</si>
  <si>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</si>
  <si>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</si>
  <si>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</si>
  <si>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</si>
  <si>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</si>
  <si>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</si>
  <si>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</si>
  <si>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</si>
  <si>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</si>
  <si>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</si>
  <si>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</si>
  <si>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</si>
  <si>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</si>
  <si>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</si>
  <si>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</si>
  <si>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</si>
  <si>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</si>
  <si>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</si>
  <si>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</si>
  <si>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</si>
  <si>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</si>
  <si>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</si>
  <si>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</si>
  <si>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</si>
  <si>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</si>
  <si>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</si>
  <si>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</si>
  <si>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</si>
  <si>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</si>
  <si>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</si>
  <si>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</si>
  <si>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</si>
  <si>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</si>
  <si>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</si>
  <si>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</si>
  <si>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</si>
  <si>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</si>
  <si>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</si>
  <si>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</si>
  <si>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</si>
  <si>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</si>
  <si>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</si>
  <si>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</si>
  <si>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</si>
  <si>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</si>
  <si>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</si>
  <si>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</si>
  <si>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</si>
  <si>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</si>
  <si>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</si>
  <si>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</si>
  <si>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</si>
  <si>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</si>
  <si>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</si>
  <si>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</si>
  <si>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</si>
  <si>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</si>
  <si>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</si>
  <si>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</si>
  <si>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</si>
  <si>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</si>
  <si>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</si>
  <si>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</si>
  <si>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</si>
  <si>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</si>
  <si>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</si>
  <si>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</si>
  <si>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</si>
  <si>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</si>
  <si>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</si>
  <si>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</si>
  <si>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</si>
  <si>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</si>
  <si>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</si>
  <si>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</si>
  <si>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</si>
  <si>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</si>
  <si>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</si>
  <si>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</si>
  <si>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</si>
  <si>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</si>
  <si>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</si>
  <si>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</si>
  <si>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</si>
  <si>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</si>
  <si>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</si>
  <si>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</si>
  <si>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</si>
  <si>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</si>
  <si>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</si>
  <si>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</si>
  <si>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</si>
  <si>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</si>
  <si>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</si>
  <si>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</si>
  <si>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</si>
  <si>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</si>
  <si>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</si>
  <si>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</si>
  <si>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</si>
  <si>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</si>
  <si>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</si>
  <si>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</si>
  <si>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</si>
  <si>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</si>
  <si>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</si>
  <si>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</si>
  <si>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</si>
  <si>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</si>
  <si>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</si>
  <si>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</si>
  <si>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</si>
  <si>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</si>
  <si>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</si>
  <si>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</si>
  <si>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</si>
  <si>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</si>
  <si>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</si>
  <si>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</si>
  <si>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</si>
  <si>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</si>
  <si>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</si>
  <si>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</si>
  <si>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</si>
  <si>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</si>
  <si>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</si>
  <si>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</si>
  <si>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</si>
  <si>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</si>
  <si>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</si>
  <si>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</si>
  <si>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</si>
  <si>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</si>
  <si>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</si>
  <si>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</si>
  <si>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</si>
  <si>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</si>
  <si>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</si>
  <si>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</si>
  <si>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</si>
  <si>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</si>
  <si>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</si>
  <si>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</si>
  <si>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</si>
  <si>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</si>
  <si>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</si>
  <si>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</si>
  <si>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</si>
  <si>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</si>
  <si>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</si>
  <si>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</si>
  <si>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</si>
  <si>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</si>
  <si>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</si>
  <si>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</si>
  <si>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</si>
  <si>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</si>
  <si>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</si>
  <si>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</si>
  <si>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</si>
  <si>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</si>
  <si>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</si>
  <si>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</si>
  <si>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</si>
  <si>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</si>
  <si>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</si>
  <si>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</si>
  <si>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</si>
  <si>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</si>
  <si>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</si>
  <si>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</si>
  <si>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</si>
  <si>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</si>
  <si>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</si>
  <si>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</si>
  <si>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</si>
  <si>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</si>
  <si>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</si>
  <si>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</si>
  <si>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</si>
  <si>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</si>
  <si>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</si>
  <si>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</si>
  <si>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</si>
  <si>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</si>
  <si>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</si>
  <si>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</si>
  <si>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</si>
  <si>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</si>
  <si>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</si>
  <si>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</si>
  <si>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</si>
  <si>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</si>
  <si>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</si>
  <si>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</si>
  <si>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</si>
  <si>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</si>
  <si>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</si>
  <si>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</si>
  <si>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</si>
  <si>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</si>
  <si>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</si>
  <si>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</si>
  <si>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</si>
  <si>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</si>
  <si>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</si>
  <si>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</si>
  <si>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</si>
  <si>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</si>
  <si>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</si>
  <si>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</si>
  <si>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</si>
  <si>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</si>
  <si>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</si>
  <si>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</si>
  <si>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</si>
  <si>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</si>
  <si>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</si>
  <si>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</si>
  <si>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</si>
  <si>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</si>
  <si>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</si>
  <si>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</si>
  <si>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</si>
  <si>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</si>
  <si>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</si>
  <si>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</si>
  <si>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</si>
  <si>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</si>
  <si>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</si>
  <si>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</si>
  <si>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</si>
  <si>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</si>
  <si>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</si>
  <si>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</si>
  <si>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</si>
  <si>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</si>
  <si>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</si>
  <si>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</si>
  <si>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</si>
  <si>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</si>
  <si>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</si>
  <si>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</si>
  <si>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</si>
  <si>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</si>
  <si>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</si>
  <si>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</si>
  <si>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</si>
  <si>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</si>
  <si>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</si>
  <si>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</si>
  <si>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</si>
  <si>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</si>
  <si>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</si>
  <si>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</si>
  <si>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</si>
  <si>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</si>
  <si>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</si>
  <si>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</si>
  <si>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</si>
  <si>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</si>
  <si>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</si>
  <si>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</si>
  <si>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</si>
  <si>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</si>
  <si>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</si>
  <si>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</si>
  <si>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</si>
  <si>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</si>
  <si>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</si>
  <si>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</si>
  <si>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</si>
  <si>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</si>
  <si>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</si>
  <si>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</si>
  <si>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</si>
  <si>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</si>
  <si>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</si>
  <si>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</si>
  <si>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</si>
  <si>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</si>
  <si>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</si>
  <si>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</si>
  <si>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</si>
  <si>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</si>
  <si>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</si>
  <si>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</si>
  <si>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</si>
  <si>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</si>
  <si>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</si>
  <si>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</si>
  <si>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</si>
  <si>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</si>
  <si>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</si>
  <si>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</si>
  <si>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</si>
  <si>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</si>
  <si>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</si>
  <si>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</si>
  <si>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</si>
  <si>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</si>
  <si>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</si>
  <si>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</si>
  <si>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</si>
  <si>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</si>
  <si>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</si>
  <si>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</si>
  <si>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</si>
  <si>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</si>
  <si>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</si>
  <si>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</si>
  <si>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</si>
  <si>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</si>
  <si>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</si>
  <si>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</si>
  <si>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</si>
  <si>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</si>
  <si>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</si>
  <si>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</si>
  <si>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</si>
  <si>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</si>
  <si>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</si>
  <si>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</si>
  <si>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</si>
  <si>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</si>
  <si>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</si>
  <si>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</si>
  <si>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</si>
  <si>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</si>
  <si>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</si>
  <si>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</si>
  <si>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</si>
  <si>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</si>
  <si>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</si>
  <si>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</si>
  <si>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</si>
  <si>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</si>
  <si>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</si>
  <si>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</si>
  <si>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</si>
  <si>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</si>
  <si>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</si>
  <si>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</si>
  <si>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</si>
  <si>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</si>
  <si>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</si>
  <si>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</si>
  <si>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</si>
  <si>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</si>
  <si>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</si>
  <si>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</si>
  <si>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</si>
  <si>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</si>
  <si>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</si>
  <si>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</si>
  <si>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</si>
  <si>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</si>
  <si>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</si>
  <si>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</si>
  <si>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</si>
  <si>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</si>
  <si>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</si>
  <si>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</si>
  <si>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</si>
  <si>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</si>
  <si>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</si>
  <si>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</si>
  <si>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</si>
  <si>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</si>
  <si>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</si>
  <si>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</si>
  <si>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</si>
  <si>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</si>
  <si>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</si>
  <si>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</si>
  <si>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</si>
  <si>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</si>
  <si>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</si>
  <si>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</si>
  <si>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</si>
  <si>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</si>
  <si>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</si>
  <si>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</si>
  <si>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</si>
  <si>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</si>
  <si>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</si>
  <si>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</si>
  <si>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</si>
  <si>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</si>
  <si>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</si>
  <si>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</si>
  <si>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</si>
  <si>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</si>
  <si>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</si>
  <si>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</si>
  <si>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</si>
  <si>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</si>
  <si>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</si>
  <si>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</si>
  <si>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</si>
  <si>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</si>
  <si>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</si>
  <si>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</si>
  <si>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</si>
  <si>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</si>
  <si>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</si>
  <si>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</si>
  <si>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</si>
  <si>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</si>
  <si>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</si>
  <si>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</si>
  <si>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</si>
  <si>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</si>
  <si>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</si>
  <si>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</si>
  <si>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</si>
  <si>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</si>
  <si>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</si>
  <si>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</si>
  <si>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</si>
  <si>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</si>
  <si>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</si>
  <si>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</si>
  <si>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</si>
  <si>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</si>
  <si>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</si>
  <si>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</si>
  <si>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</si>
  <si>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</si>
  <si>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</si>
  <si>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</si>
  <si>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</si>
  <si>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</si>
  <si>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</si>
  <si>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</si>
  <si>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</si>
  <si>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</si>
  <si>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</si>
  <si>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</si>
  <si>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</si>
  <si>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</si>
  <si>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</si>
  <si>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</si>
  <si>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</si>
  <si>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</si>
  <si>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</si>
  <si>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</si>
  <si>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</si>
  <si>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</si>
  <si>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</si>
  <si>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</si>
  <si>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</si>
  <si>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</si>
  <si>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</si>
  <si>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</si>
  <si>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</si>
  <si>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</si>
  <si>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</si>
  <si>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</si>
  <si>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</si>
  <si>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</si>
  <si>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</si>
  <si>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</si>
  <si>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</si>
  <si>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</si>
  <si>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</si>
  <si>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</si>
  <si>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</si>
  <si>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</si>
  <si>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</si>
  <si>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</si>
  <si>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</si>
  <si>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</si>
  <si>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</si>
  <si>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</si>
  <si>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</si>
  <si>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</si>
  <si>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</si>
  <si>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</si>
  <si>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</si>
  <si>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</si>
  <si>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</si>
  <si>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</si>
  <si>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</si>
  <si>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</si>
  <si>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</si>
  <si>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</si>
  <si>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</si>
  <si>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</si>
  <si>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</si>
  <si>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</si>
  <si>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</si>
  <si>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</si>
  <si>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</si>
  <si>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</si>
  <si>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</si>
  <si>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</si>
  <si>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</si>
  <si>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</si>
  <si>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</si>
  <si>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</si>
  <si>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</si>
  <si>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</si>
  <si>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</si>
  <si>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</si>
  <si>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</si>
  <si>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</si>
  <si>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</si>
  <si>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</si>
  <si>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</si>
  <si>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</si>
  <si>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</si>
  <si>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</si>
  <si>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</si>
  <si>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</si>
  <si>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</si>
  <si>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</si>
  <si>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</si>
  <si>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</si>
  <si>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</si>
  <si>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</si>
  <si>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</si>
  <si>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</si>
  <si>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</si>
  <si>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</si>
  <si>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</si>
  <si>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</si>
  <si>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</si>
  <si>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</si>
  <si>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</si>
  <si>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</si>
  <si>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</si>
  <si>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</si>
  <si>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</si>
  <si>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</si>
  <si>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</si>
  <si>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</si>
  <si>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</si>
  <si>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</si>
  <si>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</si>
  <si>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</si>
  <si>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</si>
  <si>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</si>
  <si>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</si>
  <si>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</si>
  <si>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</si>
  <si>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</si>
  <si>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</si>
  <si>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</si>
  <si>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</si>
  <si>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</si>
  <si>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</si>
  <si>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</si>
  <si>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</si>
  <si>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</si>
  <si>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</si>
  <si>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</si>
  <si>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</si>
  <si>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</si>
  <si>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</si>
  <si>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</si>
  <si>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</si>
  <si>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</si>
  <si>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</si>
  <si>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</si>
  <si>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</si>
  <si>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</si>
  <si>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</si>
  <si>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</si>
  <si>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</si>
  <si>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</si>
  <si>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</si>
  <si>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</si>
  <si>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</si>
  <si>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</si>
  <si>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</si>
  <si>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</si>
  <si>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</si>
  <si>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</si>
  <si>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</si>
  <si>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</si>
  <si>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</si>
  <si>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</si>
  <si>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</si>
  <si>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</si>
  <si>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</si>
  <si>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</si>
  <si>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</si>
  <si>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</si>
  <si>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</si>
  <si>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</si>
  <si>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</si>
  <si>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</si>
  <si>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</si>
  <si>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</si>
  <si>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</si>
  <si>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</si>
  <si>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</si>
  <si>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</si>
  <si>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</si>
  <si>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</si>
  <si>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</si>
  <si>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</si>
  <si>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</si>
  <si>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</si>
  <si>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</si>
  <si>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</si>
  <si>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</si>
  <si>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</si>
  <si>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</si>
  <si>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</si>
  <si>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</si>
  <si>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</si>
  <si>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</si>
  <si>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</si>
  <si>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</si>
  <si>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</si>
  <si>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</si>
  <si>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</si>
  <si>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</si>
  <si>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</si>
  <si>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</si>
  <si>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</si>
  <si>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</si>
  <si>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</si>
  <si>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</si>
  <si>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</si>
  <si>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</si>
  <si>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</si>
  <si>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</si>
  <si>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</si>
  <si>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</si>
  <si>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</si>
  <si>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</si>
  <si>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</si>
  <si>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</si>
  <si>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</si>
  <si>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</si>
  <si>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</si>
  <si>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</si>
  <si>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</si>
  <si>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</si>
  <si>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</si>
  <si>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</si>
  <si>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</si>
  <si>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</si>
  <si>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</si>
  <si>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</si>
  <si>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</si>
  <si>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</si>
  <si>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</si>
  <si>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</si>
  <si>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</si>
  <si>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</si>
  <si>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</si>
  <si>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</si>
  <si>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</si>
  <si>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</si>
  <si>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</si>
  <si>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</si>
  <si>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</si>
  <si>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</si>
  <si>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</si>
  <si>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</si>
  <si>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</si>
  <si>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</si>
  <si>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</si>
  <si>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</si>
  <si>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</si>
  <si>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</si>
  <si>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</si>
  <si>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</si>
  <si>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</si>
  <si>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</si>
  <si>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</si>
  <si>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</si>
  <si>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</si>
  <si>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</si>
  <si>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</si>
  <si>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</si>
  <si>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</si>
  <si>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</si>
  <si>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</si>
  <si>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</si>
  <si>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</si>
  <si>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</si>
  <si>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</si>
  <si>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</si>
  <si>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</si>
  <si>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</si>
  <si>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</si>
  <si>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</si>
  <si>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</si>
  <si>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</si>
  <si>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</si>
  <si>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</si>
  <si>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</si>
  <si>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</si>
  <si>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</si>
  <si>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</si>
  <si>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</si>
  <si>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</si>
  <si>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</si>
  <si>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</si>
  <si>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</si>
  <si>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</si>
  <si>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</si>
  <si>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</si>
  <si>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</si>
  <si>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</si>
  <si>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</si>
  <si>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</si>
  <si>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</si>
  <si>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</si>
  <si>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</si>
  <si>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</si>
  <si>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</si>
  <si>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</si>
  <si>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</si>
  <si>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</si>
  <si>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</si>
  <si>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</si>
  <si>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</si>
  <si>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</si>
  <si>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</si>
  <si>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</si>
  <si>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</si>
  <si>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</si>
  <si>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</si>
  <si>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</si>
  <si>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</si>
  <si>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</si>
  <si>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</si>
  <si>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</si>
  <si>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</si>
  <si>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</si>
  <si>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</si>
  <si>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</si>
  <si>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</si>
  <si>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</si>
  <si>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</si>
  <si>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</si>
  <si>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</si>
  <si>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</si>
  <si>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</si>
  <si>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</si>
  <si>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</si>
  <si>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</si>
  <si>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</si>
  <si>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</si>
  <si>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</si>
  <si>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</si>
  <si>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</si>
  <si>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</si>
  <si>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</si>
  <si>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</si>
  <si>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</si>
  <si>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</si>
  <si>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</si>
  <si>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</si>
  <si>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</si>
  <si>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</si>
  <si>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</si>
  <si>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</si>
  <si>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</si>
  <si>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</si>
  <si>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</si>
  <si>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</si>
  <si>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</si>
  <si>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</si>
  <si>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</si>
  <si>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</si>
  <si>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</si>
  <si>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</si>
  <si>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</si>
  <si>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</si>
  <si>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</si>
  <si>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</si>
  <si>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</si>
  <si>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</si>
  <si>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</si>
  <si>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</si>
  <si>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</si>
  <si>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</si>
  <si>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</si>
  <si>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</si>
  <si>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</si>
  <si>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</si>
  <si>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</si>
  <si>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</si>
  <si>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</si>
  <si>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</si>
  <si>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</si>
  <si>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</si>
  <si>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</si>
  <si>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</si>
  <si>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</si>
  <si>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</si>
  <si>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</si>
  <si>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</si>
  <si>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</si>
  <si>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</si>
  <si>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</si>
  <si>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</si>
  <si>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</si>
  <si>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</si>
  <si>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</si>
  <si>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</si>
  <si>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</si>
  <si>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</si>
  <si>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</si>
  <si>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</si>
  <si>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</si>
  <si>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</si>
  <si>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</si>
  <si>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</si>
  <si>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</si>
  <si>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</si>
  <si>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</si>
  <si>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</si>
  <si>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</si>
  <si>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</si>
  <si>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</si>
  <si>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</si>
  <si>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</si>
  <si>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</si>
  <si>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</si>
  <si>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</si>
  <si>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</si>
  <si>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</si>
  <si>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</si>
  <si>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</si>
  <si>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</si>
  <si>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</si>
  <si>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</si>
  <si>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</si>
  <si>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</si>
  <si>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</si>
  <si>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</si>
  <si>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</si>
  <si>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</si>
  <si>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</si>
  <si>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</si>
  <si>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</si>
  <si>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</si>
  <si>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</si>
  <si>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</si>
  <si>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</si>
  <si>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</si>
  <si>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</si>
  <si>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</si>
  <si>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</si>
  <si>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</si>
  <si>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</si>
  <si>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</si>
  <si>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</si>
  <si>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</si>
  <si>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</si>
  <si>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</si>
  <si>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</si>
  <si>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</si>
  <si>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</si>
  <si>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</si>
  <si>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</si>
  <si>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</si>
  <si>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</si>
  <si>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</si>
  <si>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</si>
  <si>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</si>
  <si>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</si>
  <si>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</si>
  <si>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</si>
  <si>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</si>
  <si>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</si>
  <si>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</si>
  <si>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</si>
  <si>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</si>
  <si>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</si>
  <si>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</si>
  <si>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</si>
  <si>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</si>
  <si>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</si>
  <si>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</si>
  <si>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</si>
  <si>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</si>
  <si>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</si>
  <si>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</si>
  <si>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</si>
  <si>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</si>
  <si>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</si>
  <si>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</si>
  <si>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</si>
  <si>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</si>
  <si>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</si>
  <si>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</si>
  <si>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</si>
  <si>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</si>
  <si>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</si>
  <si>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</si>
  <si>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</si>
  <si>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</si>
  <si>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</si>
  <si>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</si>
  <si>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</si>
  <si>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</si>
  <si>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</si>
  <si>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</si>
  <si>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</si>
  <si>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</si>
  <si>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</si>
  <si>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</si>
  <si>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</si>
  <si>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</si>
  <si>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</si>
  <si>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</si>
  <si>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</si>
  <si>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</si>
  <si>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</si>
  <si>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</si>
  <si>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</si>
  <si>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</si>
  <si>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</si>
  <si>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</si>
  <si>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</si>
  <si>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</si>
  <si>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</si>
  <si>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</si>
  <si>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</si>
  <si>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</si>
  <si>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</si>
  <si>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</si>
  <si>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</si>
  <si>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</si>
  <si>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</si>
  <si>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</si>
  <si>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</si>
  <si>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</si>
  <si>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</si>
  <si>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</si>
  <si>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</si>
  <si>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</si>
  <si>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</si>
  <si>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</si>
  <si>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</si>
  <si>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</si>
  <si>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</si>
  <si>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</si>
  <si>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</si>
  <si>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</si>
  <si>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</si>
  <si>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</si>
  <si>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</si>
  <si>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</si>
  <si>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</si>
  <si>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</si>
  <si>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</si>
  <si>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</si>
  <si>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</si>
  <si>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</si>
  <si>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</si>
  <si>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</si>
  <si>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</si>
  <si>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</si>
  <si>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</si>
  <si>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</si>
  <si>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</si>
  <si>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</si>
  <si>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</si>
  <si>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</si>
  <si>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</si>
  <si>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</si>
  <si>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</si>
  <si>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</si>
  <si>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</si>
  <si>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</si>
  <si>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</si>
  <si>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</si>
  <si>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</si>
  <si>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</si>
  <si>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</si>
  <si>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</si>
  <si>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</si>
  <si>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</si>
  <si>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</si>
  <si>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</si>
  <si>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</si>
  <si>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</si>
  <si>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</si>
  <si>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</si>
  <si>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</si>
  <si>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</si>
  <si>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</si>
  <si>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</si>
  <si>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</si>
  <si>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</si>
  <si>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</si>
  <si>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</si>
  <si>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</si>
  <si>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</si>
  <si>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</si>
  <si>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</si>
  <si>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</si>
  <si>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</si>
  <si>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</si>
  <si>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</si>
  <si>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</si>
  <si>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</si>
  <si>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</si>
  <si>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</si>
  <si>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</si>
  <si>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</si>
  <si>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</si>
  <si>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</si>
  <si>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</si>
  <si>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</si>
  <si>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</si>
  <si>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</si>
  <si>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</si>
  <si>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</si>
  <si>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</si>
  <si>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</si>
  <si>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</si>
  <si>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</si>
  <si>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</si>
  <si>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</si>
  <si>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</si>
  <si>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</si>
  <si>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</si>
  <si>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</si>
  <si>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</si>
  <si>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</si>
  <si>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</si>
  <si>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</si>
  <si>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</si>
  <si>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</si>
  <si>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</si>
  <si>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</si>
  <si>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</si>
  <si>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</si>
  <si>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</si>
  <si>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</si>
  <si>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</si>
  <si>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</si>
  <si>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</si>
  <si>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</si>
  <si>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</si>
  <si>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</si>
  <si>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</si>
  <si>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</si>
  <si>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</si>
  <si>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</si>
  <si>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</si>
  <si>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</si>
  <si>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</si>
  <si>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</si>
  <si>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</si>
  <si>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</si>
  <si>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</si>
  <si>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</si>
  <si>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</si>
  <si>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</si>
  <si>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</si>
  <si>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</si>
  <si>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</si>
  <si>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</si>
  <si>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</si>
  <si>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</si>
  <si>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</si>
  <si>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</si>
  <si>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</si>
  <si>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</si>
  <si>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</si>
  <si>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</si>
  <si>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</si>
  <si>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</si>
  <si>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</si>
  <si>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</si>
  <si>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</si>
  <si>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</si>
  <si>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</si>
  <si>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</si>
  <si>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</si>
  <si>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</si>
  <si>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</si>
  <si>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</si>
  <si>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</si>
  <si>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</si>
  <si>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</si>
  <si>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</si>
  <si>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</si>
  <si>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</si>
  <si>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</si>
  <si>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</si>
  <si>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</si>
  <si>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</si>
  <si>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</si>
  <si>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</si>
  <si>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</si>
  <si>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</si>
  <si>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</si>
  <si>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</si>
  <si>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</si>
  <si>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</si>
  <si>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</si>
  <si>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</si>
  <si>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</si>
  <si>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</si>
  <si>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</si>
  <si>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</si>
  <si>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</si>
  <si>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</si>
  <si>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</si>
  <si>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</si>
  <si>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</si>
  <si>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</si>
  <si>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</si>
  <si>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</si>
  <si>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</si>
  <si>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</si>
  <si>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</si>
  <si>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</si>
  <si>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</si>
  <si>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</si>
  <si>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</si>
  <si>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</si>
  <si>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</si>
  <si>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</si>
  <si>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</si>
  <si>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</si>
  <si>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</si>
  <si>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</si>
  <si>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</si>
  <si>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</si>
  <si>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</si>
  <si>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</si>
  <si>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</si>
  <si>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</si>
  <si>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</si>
  <si>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</si>
  <si>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</si>
  <si>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</si>
  <si>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</si>
  <si>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</si>
  <si>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</si>
  <si>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</si>
  <si>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</si>
  <si>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</si>
  <si>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</si>
  <si>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</si>
  <si>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</si>
  <si>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</si>
  <si>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</si>
  <si>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</si>
  <si>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</si>
  <si>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</si>
  <si>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</si>
  <si>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</si>
  <si>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</si>
  <si>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</si>
  <si>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</si>
  <si>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</si>
  <si>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</si>
  <si>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</si>
  <si>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</si>
  <si>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</si>
  <si>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</si>
  <si>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</si>
  <si>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</si>
  <si>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</si>
  <si>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</si>
  <si>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</si>
  <si>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</si>
  <si>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</si>
  <si>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</si>
  <si>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</si>
  <si>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</si>
  <si>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</si>
  <si>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</si>
  <si>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</si>
  <si>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</si>
  <si>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</si>
  <si>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</si>
  <si>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</si>
  <si>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</si>
  <si>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</si>
  <si>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</si>
  <si>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</si>
  <si>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</si>
  <si>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</si>
  <si>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</si>
  <si>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</si>
  <si>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</si>
  <si>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</si>
  <si>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</si>
  <si>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</si>
  <si>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</si>
  <si>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</si>
  <si>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</si>
  <si>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</si>
  <si>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</si>
  <si>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</si>
  <si>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</si>
  <si>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</si>
  <si>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</si>
  <si>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</si>
  <si>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</si>
  <si>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</si>
  <si>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</si>
  <si>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</si>
  <si>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</si>
  <si>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</si>
  <si>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</si>
  <si>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</si>
  <si>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</si>
  <si>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</si>
  <si>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</si>
  <si>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</si>
  <si>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</si>
  <si>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</si>
  <si>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</si>
  <si>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</si>
  <si>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</si>
  <si>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</si>
  <si>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</si>
  <si>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</si>
  <si>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</si>
  <si>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</si>
  <si>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</si>
  <si>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</si>
  <si>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</si>
  <si>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</si>
  <si>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</si>
  <si>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</si>
  <si>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</si>
  <si>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</si>
  <si>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</si>
  <si>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</si>
  <si>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</si>
  <si>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</si>
  <si>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</si>
  <si>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</si>
  <si>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</si>
  <si>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</si>
  <si>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</si>
  <si>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</si>
  <si>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</si>
  <si>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</si>
  <si>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</si>
  <si>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</si>
  <si>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</si>
  <si>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</si>
  <si>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</si>
  <si>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</si>
  <si>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</si>
  <si>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</si>
  <si>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</si>
  <si>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</si>
  <si>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</si>
  <si>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</si>
  <si>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</si>
  <si>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</si>
  <si>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</si>
  <si>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</si>
  <si>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</si>
  <si>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</si>
  <si>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</si>
  <si>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</si>
  <si>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</si>
  <si>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</si>
  <si>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</si>
  <si>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</si>
  <si>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</si>
  <si>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</si>
  <si>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</si>
  <si>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</si>
  <si>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</si>
  <si>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</si>
  <si>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</si>
  <si>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</si>
  <si>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</si>
  <si>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</si>
  <si>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</si>
  <si>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</si>
  <si>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</si>
  <si>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</si>
  <si>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</si>
  <si>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</si>
  <si>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</si>
  <si>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</si>
  <si>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</si>
  <si>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</si>
  <si>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</si>
  <si>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</si>
  <si>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</si>
  <si>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</si>
  <si>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</si>
  <si>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</si>
  <si>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</si>
  <si>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</si>
  <si>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</si>
  <si>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</si>
  <si>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</si>
  <si>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</si>
  <si>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</si>
  <si>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</si>
  <si>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</si>
  <si>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</si>
  <si>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</si>
  <si>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</si>
  <si>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</si>
  <si>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</si>
  <si>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</si>
  <si>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</si>
  <si>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</si>
  <si>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</si>
  <si>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</si>
  <si>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</si>
  <si>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</si>
  <si>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</si>
  <si>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</si>
  <si>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</si>
  <si>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</si>
  <si>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</si>
  <si>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</si>
  <si>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</si>
  <si>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</si>
  <si>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</si>
  <si>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</si>
  <si>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</si>
  <si>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</si>
  <si>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</si>
  <si>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</si>
  <si>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</si>
  <si>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</si>
  <si>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</si>
  <si>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</si>
  <si>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</si>
  <si>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</si>
  <si>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</si>
  <si>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</si>
  <si>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</si>
  <si>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</si>
  <si>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</si>
  <si>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</si>
  <si>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</si>
  <si>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</si>
  <si>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</si>
  <si>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</si>
  <si>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</si>
  <si>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</si>
  <si>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</si>
  <si>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</si>
  <si>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</si>
  <si>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</si>
  <si>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</si>
  <si>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</si>
  <si>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</si>
  <si>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</si>
  <si>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</si>
  <si>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</si>
  <si>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</si>
  <si>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</si>
  <si>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</si>
  <si>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</si>
  <si>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</si>
  <si>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</si>
  <si>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</si>
  <si>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</si>
  <si>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</si>
  <si>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</si>
  <si>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</si>
  <si>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</si>
  <si>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</si>
  <si>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</si>
  <si>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</si>
  <si>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</si>
  <si>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</si>
  <si>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</si>
  <si>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</si>
  <si>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</si>
  <si>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</si>
  <si>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</si>
  <si>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</si>
  <si>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</si>
  <si>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</si>
  <si>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</si>
  <si>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</si>
  <si>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</si>
  <si>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</si>
  <si>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</si>
  <si>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</si>
  <si>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</si>
  <si>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</si>
  <si>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</si>
  <si>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</si>
  <si>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</si>
  <si>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</si>
  <si>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</si>
  <si>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</si>
  <si>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</si>
  <si>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</si>
  <si>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</si>
  <si>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</si>
  <si>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</si>
  <si>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</si>
  <si>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</si>
  <si>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</si>
  <si>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</si>
  <si>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</si>
  <si>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</si>
  <si>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</si>
  <si>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</si>
  <si>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</si>
  <si>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</si>
  <si>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</si>
  <si>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</si>
  <si>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</si>
  <si>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</si>
  <si>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</si>
  <si>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</si>
  <si>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</si>
  <si>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</si>
  <si>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</si>
  <si>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</si>
  <si>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</si>
  <si>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</si>
  <si>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</si>
  <si>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</si>
  <si>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</si>
  <si>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</si>
  <si>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</si>
  <si>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</si>
  <si>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</si>
  <si>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</si>
  <si>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</si>
  <si>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</si>
  <si>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</si>
  <si>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</si>
  <si>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</si>
  <si>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</si>
  <si>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</si>
  <si>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</si>
  <si>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</si>
  <si>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</si>
  <si>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</si>
  <si>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</si>
  <si>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</si>
  <si>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</si>
  <si>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</si>
  <si>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</si>
  <si>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</si>
  <si>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</si>
  <si>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</si>
  <si>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</si>
  <si>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</si>
  <si>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</si>
  <si>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</si>
  <si>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</si>
  <si>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</si>
  <si>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</si>
  <si>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</si>
  <si>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</si>
  <si>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</si>
  <si>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</si>
  <si>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</si>
  <si>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</si>
  <si>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</si>
  <si>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</si>
  <si>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</si>
  <si>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</si>
  <si>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</si>
  <si>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</si>
  <si>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</si>
  <si>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</si>
  <si>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</si>
  <si>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</si>
  <si>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</si>
  <si>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</si>
  <si>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</si>
  <si>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</si>
  <si>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</si>
  <si>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</si>
  <si>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</si>
  <si>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</si>
  <si>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</si>
  <si>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</si>
  <si>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</si>
  <si>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</si>
  <si>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</si>
  <si>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</si>
  <si>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</si>
  <si>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</si>
  <si>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</si>
  <si>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</si>
  <si>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</si>
  <si>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</si>
  <si>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</si>
  <si>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</si>
  <si>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</si>
  <si>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</si>
  <si>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</si>
  <si>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</si>
  <si>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</si>
  <si>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</si>
  <si>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</si>
  <si>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</si>
  <si>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</si>
  <si>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</si>
  <si>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</si>
  <si>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</si>
  <si>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</si>
  <si>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</si>
  <si>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</si>
  <si>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</si>
  <si>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</si>
  <si>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</si>
  <si>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</si>
  <si>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</si>
  <si>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</si>
  <si>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</si>
  <si>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</si>
  <si>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</si>
  <si>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</si>
  <si>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</si>
  <si>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</si>
  <si>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</si>
  <si>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</si>
  <si>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</si>
  <si>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</si>
  <si>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</si>
  <si>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</si>
  <si>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</si>
  <si>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</si>
  <si>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</si>
  <si>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</si>
  <si>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</si>
  <si>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</si>
  <si>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</si>
  <si>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</si>
  <si>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</si>
  <si>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</si>
  <si>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</si>
  <si>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</si>
  <si>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</si>
  <si>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</si>
  <si>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</si>
  <si>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</si>
  <si>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</si>
  <si>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</si>
  <si>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</si>
  <si>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</si>
  <si>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</si>
  <si>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</si>
  <si>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</si>
  <si>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</si>
  <si>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</si>
  <si>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</si>
  <si>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</si>
  <si>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</si>
  <si>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</si>
  <si>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</si>
  <si>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</si>
  <si>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</si>
  <si>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</si>
  <si>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</si>
  <si>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</si>
  <si>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</si>
  <si>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</si>
  <si>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</si>
  <si>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</si>
  <si>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</si>
  <si>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</si>
  <si>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</si>
  <si>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</si>
  <si>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</si>
  <si>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</si>
  <si>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</si>
  <si>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</si>
  <si>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</si>
  <si>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</si>
  <si>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</si>
  <si>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</si>
  <si>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</si>
  <si>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</si>
  <si>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</si>
  <si>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</si>
  <si>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</si>
  <si>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</si>
  <si>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</si>
  <si>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</si>
  <si>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</si>
  <si>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</si>
  <si>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</si>
  <si>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</si>
  <si>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</si>
  <si>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</si>
  <si>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</si>
  <si>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</si>
  <si>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</si>
  <si>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</si>
  <si>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</si>
  <si>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</si>
  <si>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</si>
  <si>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</si>
  <si>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</si>
  <si>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</si>
  <si>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</si>
  <si>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</si>
  <si>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</si>
  <si>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</si>
  <si>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</si>
  <si>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</si>
  <si>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</si>
  <si>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</si>
  <si>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</si>
  <si>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</si>
  <si>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</si>
  <si>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</si>
  <si>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</si>
  <si>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</si>
  <si>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</si>
  <si>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</si>
  <si>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</si>
  <si>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</si>
  <si>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</si>
  <si>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</si>
  <si>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</si>
  <si>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</si>
  <si>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</si>
  <si>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</si>
  <si>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</si>
  <si>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</si>
  <si>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</si>
  <si>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</si>
  <si>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</si>
  <si>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</si>
  <si>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</si>
  <si>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</si>
  <si>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</si>
  <si>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</si>
  <si>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</si>
  <si>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</si>
  <si>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</si>
  <si>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</si>
  <si>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</si>
  <si>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</si>
  <si>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</si>
  <si>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</si>
  <si>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</si>
  <si>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</si>
  <si>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</si>
  <si>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</si>
  <si>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</si>
  <si>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</si>
  <si>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</si>
  <si>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</si>
  <si>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</si>
  <si>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</si>
  <si>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</si>
  <si>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</si>
  <si>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</si>
  <si>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</si>
  <si>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</si>
  <si>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</si>
  <si>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</si>
  <si>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</si>
  <si>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</si>
  <si>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</si>
  <si>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</si>
  <si>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</si>
  <si>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</si>
  <si>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</si>
  <si>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</si>
  <si>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</si>
  <si>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</si>
  <si>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</si>
  <si>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</si>
  <si>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</si>
  <si>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</si>
  <si>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</si>
  <si>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</si>
  <si>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</si>
  <si>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</si>
  <si>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</si>
  <si>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</si>
  <si>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</si>
  <si>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</si>
  <si>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</si>
  <si>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</si>
  <si>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</si>
  <si>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</si>
  <si>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</si>
  <si>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</si>
  <si>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</si>
  <si>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</si>
  <si>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</si>
  <si>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</si>
  <si>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</si>
  <si>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</si>
  <si>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</si>
  <si>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</si>
  <si>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</si>
  <si>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</si>
  <si>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</si>
  <si>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</si>
  <si>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</si>
  <si>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</si>
  <si>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</si>
  <si>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</si>
  <si>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</si>
  <si>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</si>
  <si>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</si>
  <si>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</si>
  <si>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</si>
  <si>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</si>
  <si>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</si>
  <si>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</si>
  <si>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</si>
  <si>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</si>
  <si>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</si>
  <si>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</si>
  <si>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</si>
  <si>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</si>
  <si>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</si>
  <si>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</si>
  <si>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</si>
  <si>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</si>
  <si>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</si>
  <si>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</si>
  <si>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</si>
  <si>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</si>
  <si>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</si>
  <si>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</si>
  <si>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</si>
  <si>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</si>
  <si>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</si>
  <si>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</si>
  <si>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</si>
  <si>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</si>
  <si>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</si>
  <si>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</si>
  <si>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</si>
  <si>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</si>
  <si>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</si>
  <si>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</si>
  <si>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</si>
  <si>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</si>
  <si>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</si>
  <si>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</si>
  <si>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</si>
  <si>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</si>
  <si>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</si>
  <si>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</si>
  <si>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</si>
  <si>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</si>
  <si>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</si>
  <si>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</si>
  <si>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</si>
  <si>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</si>
  <si>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</si>
  <si>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</si>
  <si>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</si>
  <si>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</si>
  <si>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</si>
  <si>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</si>
  <si>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</si>
  <si>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</si>
  <si>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</si>
  <si>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</si>
  <si>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</si>
  <si>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</si>
  <si>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</si>
  <si>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</si>
  <si>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</si>
  <si>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</si>
  <si>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</si>
  <si>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</si>
  <si>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</si>
  <si>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</si>
  <si>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</si>
  <si>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</si>
  <si>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</si>
  <si>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</si>
  <si>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</si>
  <si>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</si>
  <si>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</si>
  <si>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</si>
  <si>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</si>
  <si>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</si>
  <si>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</si>
  <si>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</si>
  <si>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</si>
  <si>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</si>
  <si>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</si>
  <si>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</si>
  <si>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</si>
  <si>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</si>
  <si>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</si>
  <si>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</si>
  <si>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</si>
  <si>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</si>
  <si>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</si>
  <si>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</si>
  <si>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</si>
  <si>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</si>
  <si>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</si>
  <si>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</si>
  <si>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</si>
  <si>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</si>
  <si>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</si>
  <si>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</si>
  <si>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</si>
  <si>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</si>
  <si>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</si>
  <si>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</si>
  <si>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</si>
  <si>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</si>
  <si>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</si>
  <si>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</si>
  <si>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</si>
  <si>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</si>
  <si>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</si>
  <si>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</si>
  <si>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</si>
  <si>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</si>
  <si>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</si>
  <si>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</si>
  <si>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</si>
  <si>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</si>
  <si>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</si>
  <si>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</si>
  <si>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</si>
  <si>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</si>
  <si>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</si>
  <si>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</si>
  <si>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</si>
  <si>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</si>
  <si>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</si>
  <si>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</si>
  <si>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</si>
  <si>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</si>
  <si>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</si>
  <si>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</si>
  <si>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</si>
  <si>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</si>
  <si>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</si>
  <si>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</si>
  <si>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</si>
  <si>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</si>
  <si>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</si>
  <si>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</si>
  <si>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</si>
  <si>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</si>
  <si>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</si>
  <si>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</si>
  <si>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</si>
  <si>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</si>
  <si>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</si>
  <si>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</si>
  <si>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</si>
  <si>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</si>
  <si>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</si>
  <si>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</si>
  <si>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</si>
  <si>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</si>
  <si>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</si>
  <si>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</si>
  <si>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</si>
  <si>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</si>
  <si>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</si>
  <si>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</si>
  <si>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</si>
  <si>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</si>
  <si>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</si>
  <si>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</si>
  <si>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</si>
  <si>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</si>
  <si>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</si>
  <si>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</si>
  <si>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</si>
  <si>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</si>
  <si>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</si>
  <si>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</si>
  <si>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</si>
  <si>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</si>
  <si>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</si>
  <si>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</si>
  <si>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</si>
  <si>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</si>
  <si>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</si>
  <si>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</si>
  <si>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</si>
  <si>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</si>
  <si>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</si>
  <si>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</si>
  <si>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</si>
  <si>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</si>
  <si>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</si>
  <si>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</si>
  <si>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</si>
  <si>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</si>
  <si>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</si>
  <si>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</si>
  <si>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</si>
  <si>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</si>
  <si>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</si>
  <si>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</si>
  <si>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</si>
  <si>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</si>
  <si>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</si>
  <si>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</si>
  <si>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</si>
  <si>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</si>
  <si>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</si>
  <si>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</si>
  <si>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</si>
  <si>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</si>
  <si>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</si>
  <si>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</si>
  <si>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</si>
  <si>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</si>
  <si>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</si>
  <si>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</si>
  <si>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</si>
  <si>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</si>
  <si>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</si>
  <si>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</si>
  <si>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</si>
  <si>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</si>
  <si>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</si>
  <si>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</si>
  <si>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</si>
  <si>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</si>
  <si>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</si>
  <si>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</si>
  <si>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</si>
  <si>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</si>
  <si>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</si>
  <si>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</si>
  <si>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</si>
  <si>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</si>
  <si>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</si>
  <si>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</si>
  <si>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</si>
  <si>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</si>
  <si>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</si>
  <si>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</si>
  <si>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</si>
  <si>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</si>
  <si>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</si>
  <si>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</si>
  <si>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</si>
  <si>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</si>
  <si>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</si>
  <si>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</si>
  <si>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</si>
  <si>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</si>
  <si>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</si>
  <si>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</si>
  <si>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</si>
  <si>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</si>
  <si>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</si>
  <si>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</si>
  <si>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</si>
  <si>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</si>
  <si>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</si>
  <si>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</si>
  <si>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</si>
  <si>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</si>
  <si>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</si>
  <si>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</si>
  <si>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</si>
  <si>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</si>
  <si>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</si>
  <si>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</si>
  <si>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</si>
  <si>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</si>
  <si>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</si>
  <si>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</si>
  <si>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</si>
  <si>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</si>
  <si>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</si>
  <si>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</si>
  <si>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</si>
  <si>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</si>
  <si>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</si>
  <si>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</si>
  <si>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</si>
  <si>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</si>
  <si>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</si>
  <si>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</si>
  <si>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</si>
  <si>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</si>
  <si>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</si>
  <si>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</si>
  <si>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</si>
  <si>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</si>
  <si>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</si>
  <si>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</si>
  <si>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</si>
  <si>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</si>
  <si>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</si>
  <si>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</si>
  <si>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</si>
  <si>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</si>
  <si>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</si>
  <si>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</si>
  <si>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</si>
  <si>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</si>
  <si>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</si>
  <si>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</si>
  <si>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</si>
  <si>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</si>
  <si>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</si>
  <si>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</si>
  <si>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</si>
  <si>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</si>
  <si>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</si>
  <si>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</si>
  <si>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</si>
  <si>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</si>
  <si>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</si>
  <si>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</si>
  <si>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</si>
  <si>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</si>
  <si>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</si>
  <si>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</si>
  <si>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</si>
  <si>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</si>
  <si>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</si>
  <si>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</si>
  <si>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</si>
  <si>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</si>
  <si>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</si>
  <si>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</si>
  <si>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</si>
  <si>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</si>
  <si>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</si>
  <si>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</si>
  <si>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</si>
  <si>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</si>
  <si>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</si>
  <si>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</si>
  <si>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</si>
  <si>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</si>
  <si>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</si>
  <si>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</si>
  <si>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</si>
  <si>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</si>
  <si>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</si>
  <si>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</si>
  <si>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</si>
  <si>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</si>
  <si>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</si>
  <si>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</si>
  <si>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</si>
  <si>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</si>
  <si>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</si>
  <si>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</si>
  <si>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</si>
  <si>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</si>
  <si>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</si>
  <si>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</si>
  <si>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</si>
  <si>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</si>
  <si>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</si>
  <si>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</si>
  <si>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</si>
  <si>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</si>
  <si>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</si>
  <si>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</si>
  <si>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</si>
  <si>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</si>
  <si>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</si>
  <si>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</si>
  <si>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</si>
  <si>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</si>
  <si>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</si>
  <si>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</si>
  <si>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</si>
  <si>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</si>
  <si>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</si>
  <si>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</si>
  <si>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</si>
  <si>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</si>
  <si>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</si>
  <si>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</si>
  <si>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</si>
  <si>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</si>
  <si>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</si>
  <si>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</si>
  <si>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</si>
  <si>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</si>
  <si>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</si>
  <si>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</si>
  <si>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</si>
  <si>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</si>
  <si>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</si>
  <si>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</si>
  <si>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</si>
  <si>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</si>
  <si>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</si>
  <si>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</si>
  <si>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</si>
  <si>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</si>
  <si>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</si>
  <si>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</si>
  <si>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</si>
  <si>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</si>
  <si>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</si>
  <si>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</si>
  <si>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</si>
  <si>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</si>
  <si>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</si>
  <si>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</si>
  <si>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</si>
  <si>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</si>
  <si>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</si>
  <si>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</si>
  <si>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</si>
  <si>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</si>
  <si>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</si>
  <si>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</si>
  <si>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</si>
  <si>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</si>
  <si>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</si>
  <si>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</si>
  <si>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</si>
  <si>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</si>
  <si>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</si>
  <si>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</si>
  <si>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</si>
  <si>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</si>
  <si>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</si>
  <si>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</si>
  <si>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</si>
  <si>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</si>
  <si>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</si>
  <si>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</si>
  <si>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</si>
  <si>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</si>
  <si>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</si>
  <si>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</si>
  <si>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</si>
  <si>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</si>
  <si>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</si>
  <si>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</si>
  <si>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</si>
  <si>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</si>
  <si>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</si>
  <si>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</si>
  <si>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</si>
  <si>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</si>
  <si>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</si>
  <si>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</si>
  <si>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</si>
  <si>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</si>
  <si>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</si>
  <si>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</si>
  <si>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</si>
  <si>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</si>
  <si>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</si>
  <si>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</si>
  <si>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</si>
  <si>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</si>
  <si>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</si>
  <si>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</si>
  <si>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</si>
  <si>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</si>
  <si>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</si>
  <si>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</si>
  <si>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</si>
  <si>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</si>
  <si>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</si>
  <si>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</si>
  <si>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</si>
  <si>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</si>
  <si>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</si>
  <si>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</si>
  <si>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</si>
  <si>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</si>
  <si>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</si>
  <si>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</si>
  <si>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</si>
  <si>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</si>
  <si>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</si>
  <si>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</si>
  <si>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</si>
  <si>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</si>
  <si>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</si>
  <si>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</si>
  <si>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</si>
  <si>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</si>
  <si>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</si>
  <si>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</si>
  <si>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</si>
  <si>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</si>
  <si>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</si>
  <si>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</si>
  <si>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</si>
  <si>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</si>
  <si>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</si>
  <si>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</si>
  <si>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</si>
  <si>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</si>
  <si>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</si>
  <si>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</si>
  <si>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</si>
  <si>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</si>
  <si>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</si>
  <si>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</si>
  <si>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</si>
  <si>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</si>
  <si>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</si>
  <si>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</si>
  <si>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</si>
  <si>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</si>
  <si>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</si>
  <si>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</si>
  <si>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</si>
  <si>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</si>
  <si>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</si>
  <si>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</si>
  <si>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</si>
  <si>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</si>
  <si>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</si>
  <si>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</si>
  <si>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</si>
  <si>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</si>
  <si>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</si>
  <si>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</si>
  <si>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</si>
  <si>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</si>
  <si>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</si>
  <si>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</si>
  <si>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</si>
  <si>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</si>
  <si>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</si>
  <si>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</si>
  <si>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</si>
  <si>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</si>
  <si>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</si>
  <si>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</si>
  <si>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</si>
  <si>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</si>
  <si>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</si>
  <si>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</si>
  <si>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</si>
  <si>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</si>
  <si>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</si>
  <si>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</si>
  <si>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</si>
  <si>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</si>
  <si>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</si>
  <si>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</si>
  <si>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</si>
  <si>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</si>
  <si>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</si>
  <si>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</si>
  <si>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</si>
  <si>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</si>
  <si>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</si>
  <si>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</si>
  <si>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</si>
  <si>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</si>
  <si>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</si>
  <si>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</si>
  <si>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</si>
  <si>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</si>
  <si>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</si>
  <si>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</si>
  <si>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</si>
  <si>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</si>
  <si>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</si>
  <si>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</si>
  <si>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</si>
  <si>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</si>
  <si>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</si>
  <si>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</si>
  <si>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</si>
  <si>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</si>
  <si>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</si>
  <si>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</si>
  <si>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</si>
  <si>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</si>
  <si>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</si>
  <si>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</si>
  <si>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</si>
  <si>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</si>
  <si>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</si>
  <si>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</si>
  <si>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</si>
  <si>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</si>
  <si>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</si>
  <si>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</si>
  <si>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</si>
  <si>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</si>
  <si>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</si>
  <si>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</si>
  <si>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</si>
  <si>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</si>
  <si>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</si>
  <si>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</si>
  <si>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</si>
  <si>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</si>
  <si>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</si>
  <si>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</si>
  <si>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</si>
  <si>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</si>
  <si>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</si>
  <si>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</si>
  <si>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</si>
  <si>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</si>
  <si>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</si>
  <si>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</si>
  <si>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</si>
  <si>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</si>
  <si>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</si>
  <si>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</si>
  <si>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</si>
  <si>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</si>
  <si>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</si>
  <si>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</si>
  <si>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</si>
  <si>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</si>
  <si>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</si>
  <si>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</si>
  <si>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</si>
  <si>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</si>
  <si>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</si>
  <si>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</si>
  <si>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</si>
  <si>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</si>
  <si>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</si>
  <si>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</si>
  <si>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</si>
  <si>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</si>
  <si>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</si>
  <si>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</si>
  <si>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</si>
  <si>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</si>
  <si>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</si>
  <si>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</si>
  <si>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</si>
  <si>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</si>
  <si>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</si>
  <si>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</si>
  <si>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</si>
  <si>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</si>
  <si>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</si>
  <si>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</si>
  <si>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</si>
  <si>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</si>
  <si>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</si>
  <si>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</si>
  <si>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</si>
  <si>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</si>
  <si>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</si>
  <si>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</si>
  <si>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</si>
  <si>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</si>
  <si>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</si>
  <si>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</si>
  <si>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</si>
  <si>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</si>
  <si>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</si>
  <si>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</si>
  <si>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</si>
  <si>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</si>
  <si>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</si>
  <si>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</si>
  <si>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</si>
  <si>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</si>
  <si>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</si>
  <si>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</si>
  <si>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</si>
  <si>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</si>
  <si>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</si>
  <si>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</si>
  <si>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</si>
  <si>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</si>
  <si>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</si>
  <si>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</si>
  <si>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</si>
  <si>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</si>
  <si>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</si>
  <si>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</si>
  <si>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</si>
  <si>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</si>
  <si>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</si>
  <si>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</si>
  <si>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</si>
  <si>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</si>
  <si>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</si>
  <si>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</si>
  <si>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</si>
  <si>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</si>
  <si>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</si>
  <si>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</si>
  <si>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</si>
  <si>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</si>
  <si>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</si>
  <si>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</si>
  <si>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</si>
  <si>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</si>
  <si>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</si>
  <si>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</si>
  <si>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</si>
  <si>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</si>
  <si>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</si>
  <si>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</si>
  <si>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</si>
  <si>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</si>
  <si>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</si>
  <si>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</si>
  <si>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</si>
  <si>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</si>
  <si>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</si>
  <si>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</si>
  <si>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</si>
  <si>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</si>
  <si>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</si>
  <si>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</si>
  <si>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</si>
  <si>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</si>
  <si>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</si>
  <si>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</si>
  <si>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</si>
  <si>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</si>
  <si>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</si>
  <si>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</si>
  <si>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</si>
  <si>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</si>
  <si>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</si>
  <si>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</si>
  <si>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</si>
  <si>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</si>
  <si>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</si>
  <si>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</si>
  <si>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</si>
  <si>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</si>
  <si>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</si>
  <si>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</si>
  <si>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</si>
  <si>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</si>
  <si>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</si>
  <si>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</si>
  <si>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</si>
  <si>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</si>
  <si>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</si>
  <si>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</si>
  <si>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</si>
  <si>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</si>
  <si>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</si>
  <si>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</si>
  <si>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</si>
  <si>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</si>
  <si>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</si>
  <si>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</si>
  <si>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</si>
  <si>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</si>
  <si>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</si>
  <si>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</si>
  <si>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</si>
  <si>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</si>
  <si>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</si>
  <si>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</si>
  <si>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</si>
  <si>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</si>
  <si>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</si>
  <si>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</si>
  <si>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</si>
  <si>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</si>
  <si>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</si>
  <si>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</si>
  <si>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</si>
  <si>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</si>
  <si>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</si>
  <si>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</si>
  <si>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</si>
  <si>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</si>
  <si>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</si>
  <si>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</si>
  <si>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</si>
  <si>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</si>
  <si>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</si>
  <si>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</si>
  <si>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</si>
  <si>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</si>
  <si>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</si>
  <si>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</si>
  <si>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</si>
  <si>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</si>
  <si>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</si>
  <si>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</si>
  <si>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</si>
  <si>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</si>
  <si>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</si>
  <si>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</si>
  <si>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</si>
  <si>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</si>
  <si>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</si>
  <si>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</si>
  <si>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</si>
  <si>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</si>
  <si>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</si>
  <si>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</si>
  <si>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</si>
  <si>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</si>
  <si>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</si>
  <si>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</si>
  <si>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</si>
  <si>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</si>
  <si>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</si>
  <si>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</si>
  <si>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</si>
  <si>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</si>
  <si>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</si>
  <si>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</si>
  <si>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</si>
  <si>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</si>
  <si>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</si>
  <si>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</si>
  <si>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</si>
  <si>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</si>
  <si>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</si>
  <si>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</si>
  <si>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</si>
  <si>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</si>
  <si>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</si>
  <si>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</si>
  <si>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</si>
  <si>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</si>
  <si>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</si>
  <si>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</si>
  <si>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</si>
  <si>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</si>
  <si>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</si>
  <si>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</si>
  <si>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</si>
  <si>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</si>
  <si>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</si>
  <si>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</si>
  <si>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</si>
  <si>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</si>
  <si>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</si>
  <si>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</si>
  <si>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</si>
  <si>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</si>
  <si>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</si>
  <si>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</si>
  <si>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</si>
  <si>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</si>
  <si>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</si>
  <si>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</si>
  <si>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</si>
  <si>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</si>
  <si>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</si>
  <si>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</si>
  <si>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</si>
  <si>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</si>
  <si>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</si>
  <si>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</si>
  <si>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</si>
  <si>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</si>
  <si>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</si>
  <si>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</si>
  <si>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</si>
  <si>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</si>
  <si>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</si>
  <si>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</si>
  <si>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</si>
  <si>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</si>
  <si>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</si>
  <si>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</si>
  <si>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</si>
  <si>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</si>
  <si>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</si>
  <si>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</si>
  <si>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</si>
  <si>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</si>
  <si>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</si>
  <si>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</si>
  <si>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</si>
  <si>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</si>
  <si>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</si>
  <si>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</si>
  <si>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</si>
  <si>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</si>
  <si>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</si>
  <si>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</si>
  <si>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</si>
  <si>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</si>
  <si>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</si>
  <si>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</si>
  <si>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</si>
  <si>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</si>
  <si>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</si>
  <si>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</si>
  <si>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</si>
  <si>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</si>
  <si>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</si>
  <si>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</si>
  <si>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</si>
  <si>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</si>
  <si>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</si>
  <si>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</si>
  <si>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</si>
  <si>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</si>
  <si>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</si>
  <si>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</si>
  <si>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</si>
  <si>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</si>
  <si>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</si>
  <si>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</si>
  <si>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</si>
  <si>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</si>
  <si>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</si>
  <si>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</si>
  <si>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</si>
  <si>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</si>
  <si>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</si>
  <si>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</si>
  <si>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</si>
  <si>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</si>
  <si>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</si>
  <si>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</si>
  <si>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</si>
  <si>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</si>
  <si>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</si>
  <si>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</si>
  <si>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</si>
  <si>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</si>
  <si>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</si>
  <si>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</si>
  <si>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</si>
  <si>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</si>
  <si>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</si>
  <si>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</si>
  <si>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</si>
  <si>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</si>
  <si>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</si>
  <si>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</si>
  <si>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</si>
  <si>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</si>
  <si>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</si>
  <si>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</si>
  <si>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</si>
  <si>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</si>
  <si>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</si>
  <si>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</si>
  <si>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</si>
  <si>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</si>
  <si>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</si>
  <si>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</si>
  <si>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</si>
  <si>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</si>
  <si>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</si>
  <si>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</si>
  <si>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</si>
  <si>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</si>
  <si>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</si>
  <si>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</si>
  <si>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</si>
  <si>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</si>
  <si>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</si>
  <si>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</si>
  <si>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</si>
  <si>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</si>
  <si>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</si>
  <si>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</si>
  <si>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</si>
  <si>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</si>
  <si>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</si>
  <si>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</si>
  <si>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</si>
  <si>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</si>
  <si>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</si>
  <si>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</si>
  <si>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</si>
  <si>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</si>
  <si>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</si>
  <si>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</si>
  <si>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</si>
  <si>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</si>
  <si>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</si>
  <si>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</si>
  <si>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</si>
  <si>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</si>
  <si>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</si>
  <si>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</si>
  <si>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</si>
  <si>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</si>
  <si>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</si>
  <si>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</si>
  <si>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</si>
  <si>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</si>
  <si>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</si>
  <si>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</si>
  <si>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</si>
  <si>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</si>
  <si>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</si>
  <si>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</si>
  <si>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</si>
  <si>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</si>
  <si>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</si>
  <si>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</si>
  <si>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</si>
  <si>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</si>
  <si>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</si>
  <si>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</si>
  <si>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</si>
  <si>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</si>
  <si>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</si>
  <si>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</si>
  <si>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</si>
  <si>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</si>
  <si>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</si>
  <si>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</si>
  <si>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</si>
  <si>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</si>
  <si>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</si>
  <si>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</si>
  <si>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</si>
  <si>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</si>
  <si>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</si>
  <si>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</si>
  <si>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</si>
  <si>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</si>
  <si>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</si>
  <si>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</si>
  <si>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</si>
  <si>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</si>
  <si>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</si>
  <si>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</si>
  <si>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</si>
  <si>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</si>
  <si>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</si>
  <si>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</si>
  <si>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</si>
  <si>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</si>
  <si>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</si>
  <si>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</si>
  <si>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</si>
  <si>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</si>
  <si>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</si>
  <si>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</si>
  <si>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</si>
  <si>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</si>
  <si>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</si>
  <si>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</si>
  <si>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</si>
  <si>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</si>
  <si>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</si>
  <si>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</si>
  <si>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</si>
  <si>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</si>
  <si>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</si>
  <si>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</si>
  <si>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</si>
  <si>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</si>
  <si>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</si>
  <si>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</si>
  <si>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</si>
  <si>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</si>
  <si>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</si>
  <si>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</si>
  <si>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</si>
  <si>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</si>
  <si>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</si>
  <si>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</si>
  <si>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</si>
  <si>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</si>
  <si>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</si>
  <si>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</si>
  <si>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</si>
  <si>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</si>
  <si>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</si>
  <si>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</si>
  <si>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</si>
  <si>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</si>
  <si>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</si>
  <si>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</si>
  <si>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</si>
  <si>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</si>
  <si>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</si>
  <si>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</si>
  <si>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</si>
  <si>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</si>
  <si>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</si>
  <si>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</si>
  <si>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</si>
  <si>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</si>
  <si>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</si>
  <si>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</si>
  <si>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</si>
  <si>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</si>
  <si>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</si>
  <si>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</si>
  <si>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</si>
  <si>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</si>
  <si>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</si>
  <si>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</si>
  <si>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</si>
  <si>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</si>
  <si>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</si>
  <si>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</si>
  <si>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</si>
  <si>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</si>
  <si>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</si>
  <si>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</si>
  <si>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</si>
  <si>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</si>
  <si>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</si>
  <si>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</si>
  <si>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</si>
  <si>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</si>
  <si>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</si>
  <si>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</si>
  <si>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</si>
  <si>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</si>
  <si>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</si>
  <si>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</si>
  <si>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</si>
  <si>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</si>
  <si>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</si>
  <si>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</si>
  <si>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</si>
  <si>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</si>
  <si>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</si>
  <si>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</si>
  <si>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</si>
  <si>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</si>
  <si>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</si>
  <si>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</si>
  <si>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</si>
  <si>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</si>
  <si>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</si>
  <si>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</si>
  <si>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</si>
  <si>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</si>
  <si>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</si>
  <si>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</si>
  <si>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</si>
  <si>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</si>
  <si>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</si>
  <si>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</si>
  <si>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</si>
  <si>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</si>
  <si>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</si>
  <si>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</si>
  <si>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</si>
  <si>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</si>
  <si>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</si>
  <si>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</si>
  <si>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</si>
  <si>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</si>
  <si>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</si>
  <si>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</si>
  <si>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</si>
  <si>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</si>
  <si>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</si>
  <si>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</si>
  <si>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</si>
  <si>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</si>
  <si>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</si>
  <si>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</si>
  <si>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</si>
  <si>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</si>
  <si>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</si>
  <si>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</si>
  <si>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</si>
  <si>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</si>
  <si>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</si>
  <si>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</si>
  <si>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</si>
  <si>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</si>
  <si>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</si>
  <si>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</si>
  <si>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</si>
  <si>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</si>
  <si>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</si>
  <si>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</si>
  <si>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</si>
  <si>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</si>
  <si>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</si>
  <si>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</si>
  <si>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</si>
  <si>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</si>
  <si>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</si>
  <si>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</si>
  <si>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</si>
  <si>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</si>
  <si>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</si>
  <si>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</si>
  <si>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</si>
  <si>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</si>
  <si>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</si>
  <si>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</si>
  <si>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</si>
  <si>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</si>
  <si>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</si>
  <si>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</si>
  <si>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</si>
  <si>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</si>
  <si>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</si>
  <si>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</si>
  <si>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</si>
  <si>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</si>
  <si>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</si>
  <si>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</si>
  <si>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</si>
  <si>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</si>
  <si>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</si>
  <si>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</si>
  <si>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</si>
  <si>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</si>
  <si>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</si>
  <si>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</si>
  <si>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</si>
  <si>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</si>
  <si>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</si>
  <si>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</si>
  <si>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</si>
  <si>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</si>
  <si>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</si>
  <si>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</si>
  <si>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</si>
  <si>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</si>
  <si>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</si>
  <si>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</si>
  <si>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</si>
  <si>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</si>
  <si>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</si>
  <si>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</si>
  <si>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</si>
  <si>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</si>
  <si>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</si>
  <si>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</si>
  <si>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</si>
  <si>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</si>
  <si>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</si>
  <si>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</si>
  <si>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</si>
  <si>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</si>
  <si>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</si>
  <si>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</si>
  <si>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</si>
  <si>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</si>
  <si>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</si>
  <si>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</si>
  <si>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</si>
  <si>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</si>
  <si>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</si>
  <si>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</si>
  <si>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</si>
  <si>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</si>
  <si>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</si>
  <si>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</si>
  <si>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</si>
  <si>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</si>
  <si>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</si>
  <si>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</si>
  <si>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</si>
  <si>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</si>
  <si>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</si>
  <si>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</si>
  <si>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</si>
  <si>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</si>
  <si>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</si>
  <si>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</si>
  <si>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</si>
  <si>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</si>
  <si>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</si>
  <si>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</si>
  <si>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</si>
  <si>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</si>
  <si>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</si>
  <si>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</si>
  <si>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</si>
  <si>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</si>
  <si>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</si>
  <si>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</si>
  <si>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</si>
  <si>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</si>
  <si>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</si>
  <si>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</si>
  <si>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</si>
  <si>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</si>
  <si>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</si>
  <si>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</si>
  <si>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</si>
  <si>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</si>
  <si>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</si>
  <si>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</si>
  <si>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</si>
  <si>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</si>
  <si>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</si>
  <si>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</si>
  <si>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</si>
  <si>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</si>
  <si>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</si>
  <si>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</si>
  <si>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</si>
  <si>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</si>
  <si>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</si>
  <si>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</si>
  <si>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</si>
  <si>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</si>
  <si>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</si>
  <si>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</si>
  <si>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</si>
  <si>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</si>
  <si>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</si>
  <si>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</si>
  <si>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</si>
  <si>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</si>
  <si>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</si>
  <si>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</si>
  <si>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</si>
  <si>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</si>
  <si>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</si>
  <si>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</si>
  <si>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</si>
  <si>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</si>
  <si>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</si>
  <si>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</si>
  <si>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</si>
  <si>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</si>
  <si>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</si>
  <si>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</si>
  <si>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</si>
  <si>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</si>
  <si>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</si>
  <si>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</si>
  <si>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</si>
  <si>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</si>
  <si>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</si>
  <si>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</si>
  <si>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</si>
  <si>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</si>
  <si>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</si>
  <si>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</si>
  <si>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</si>
  <si>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</si>
  <si>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</si>
  <si>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</si>
  <si>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</si>
  <si>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</si>
  <si>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</si>
  <si>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</si>
  <si>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</si>
  <si>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</si>
  <si>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</si>
  <si>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</si>
  <si>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</si>
  <si>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</si>
  <si>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</si>
  <si>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</si>
  <si>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</si>
  <si>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</si>
  <si>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</si>
  <si>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</si>
  <si>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</si>
  <si>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</si>
  <si>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</si>
  <si>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</si>
  <si>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</si>
  <si>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</si>
  <si>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</si>
  <si>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</si>
  <si>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</si>
  <si>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</si>
  <si>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</si>
  <si>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</si>
  <si>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</si>
  <si>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</si>
  <si>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</si>
  <si>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</si>
  <si>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</si>
  <si>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</si>
  <si>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</si>
  <si>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</si>
  <si>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</si>
  <si>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</si>
  <si>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</si>
  <si>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</si>
  <si>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</si>
  <si>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</si>
  <si>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</si>
  <si>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</si>
  <si>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</si>
  <si>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</si>
  <si>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</si>
  <si>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</si>
  <si>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</si>
  <si>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</si>
  <si>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</si>
  <si>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</si>
  <si>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</si>
  <si>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</si>
  <si>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</si>
  <si>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</si>
  <si>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</si>
  <si>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</si>
  <si>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</si>
  <si>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</si>
  <si>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</si>
  <si>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</si>
  <si>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</si>
  <si>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</si>
  <si>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</si>
  <si>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</si>
  <si>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</si>
  <si>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</si>
  <si>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</si>
  <si>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</si>
  <si>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</si>
  <si>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</si>
  <si>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</si>
  <si>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</si>
  <si>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</si>
  <si>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</si>
  <si>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</si>
  <si>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</si>
  <si>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</si>
  <si>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</si>
  <si>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</si>
  <si>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</si>
  <si>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</si>
  <si>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</si>
  <si>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</si>
  <si>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</si>
  <si>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</si>
  <si>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</si>
  <si>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</si>
  <si>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</si>
  <si>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</si>
  <si>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</si>
  <si>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</si>
  <si>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</si>
  <si>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</si>
  <si>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</si>
  <si>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</si>
  <si>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</si>
  <si>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</si>
  <si>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</si>
  <si>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</si>
  <si>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</si>
  <si>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</si>
  <si>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</si>
  <si>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</si>
  <si>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</si>
  <si>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</si>
  <si>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</si>
  <si>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</si>
  <si>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</si>
  <si>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</si>
  <si>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</si>
  <si>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</si>
  <si>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</si>
  <si>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</si>
  <si>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</si>
  <si>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</si>
  <si>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</si>
  <si>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</si>
  <si>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</si>
  <si>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</si>
  <si>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</si>
  <si>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</si>
  <si>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</si>
  <si>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</si>
  <si>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</si>
  <si>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</si>
  <si>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</si>
  <si>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</si>
  <si>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</si>
  <si>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</si>
  <si>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</si>
  <si>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</si>
  <si>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</si>
  <si>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</si>
  <si>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</si>
  <si>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</si>
  <si>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</si>
  <si>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</si>
  <si>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</si>
  <si>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</si>
  <si>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</si>
  <si>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</si>
  <si>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</si>
  <si>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</si>
  <si>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</si>
  <si>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</si>
  <si>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</si>
  <si>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</si>
  <si>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</si>
  <si>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</si>
  <si>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</si>
  <si>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</si>
  <si>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</si>
  <si>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</si>
  <si>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</si>
  <si>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</si>
  <si>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</si>
  <si>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</si>
  <si>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</si>
  <si>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</si>
  <si>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</si>
  <si>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</si>
  <si>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</si>
  <si>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</si>
  <si>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</si>
  <si>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</si>
  <si>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</si>
  <si>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</si>
  <si>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</si>
  <si>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</si>
  <si>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</si>
  <si>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</si>
  <si>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</si>
  <si>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</si>
  <si>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</si>
  <si>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</si>
  <si>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</si>
  <si>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</si>
  <si>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</si>
  <si>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</si>
  <si>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</si>
  <si>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</si>
  <si>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</si>
  <si>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</si>
  <si>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</si>
  <si>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</si>
  <si>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</si>
  <si>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</si>
  <si>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</si>
  <si>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</si>
  <si>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</si>
  <si>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</si>
  <si>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</si>
  <si>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</si>
  <si>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</si>
  <si>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</si>
  <si>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</si>
  <si>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</si>
  <si>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</si>
  <si>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</si>
  <si>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</si>
  <si>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</si>
  <si>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</si>
  <si>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</si>
  <si>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</si>
  <si>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</si>
  <si>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</si>
  <si>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</si>
  <si>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</si>
  <si>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</si>
  <si>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</si>
  <si>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</si>
  <si>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</si>
  <si>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</si>
  <si>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</si>
  <si>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</si>
  <si>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</si>
  <si>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</si>
  <si>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</si>
  <si>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</si>
  <si>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</si>
  <si>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</si>
  <si>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</si>
  <si>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</si>
  <si>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</si>
  <si>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</si>
  <si>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</si>
  <si>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</si>
  <si>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</si>
  <si>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</si>
  <si>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</si>
  <si>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</si>
  <si>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</si>
  <si>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</si>
  <si>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</si>
  <si>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</si>
  <si>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</si>
  <si>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</si>
  <si>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</si>
  <si>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</si>
  <si>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</si>
  <si>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</si>
  <si>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</si>
  <si>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</si>
  <si>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</si>
  <si>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</si>
  <si>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</si>
  <si>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</si>
  <si>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</si>
  <si>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</si>
  <si>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</si>
  <si>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</si>
  <si>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</si>
  <si>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</si>
  <si>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</si>
  <si>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</si>
  <si>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</si>
  <si>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</si>
  <si>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</si>
  <si>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</si>
  <si>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</si>
  <si>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</si>
  <si>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</si>
  <si>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</si>
  <si>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</si>
  <si>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</si>
  <si>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</si>
  <si>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</si>
  <si>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</si>
  <si>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</si>
  <si>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</si>
  <si>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</si>
  <si>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</si>
  <si>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</si>
  <si>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</si>
  <si>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</si>
  <si>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</si>
  <si>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</si>
  <si>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</si>
  <si>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</si>
  <si>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</si>
  <si>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</si>
  <si>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</si>
  <si>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</si>
  <si>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</si>
  <si>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</si>
  <si>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</si>
  <si>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</si>
  <si>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</si>
  <si>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</si>
  <si>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</si>
  <si>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</si>
  <si>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</si>
  <si>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</si>
  <si>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</si>
  <si>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</si>
  <si>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</si>
  <si>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</si>
  <si>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</si>
  <si>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</si>
  <si>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</si>
  <si>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</si>
  <si>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</si>
  <si>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</si>
  <si>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</si>
  <si>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</si>
  <si>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</si>
  <si>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</si>
  <si>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</si>
  <si>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</si>
  <si>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</si>
  <si>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</si>
  <si>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</si>
  <si>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</si>
  <si>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</si>
  <si>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</si>
  <si>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</si>
  <si>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</si>
  <si>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</si>
  <si>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</si>
  <si>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</si>
  <si>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</si>
  <si>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</si>
  <si>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</si>
  <si>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</si>
  <si>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</si>
  <si>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</si>
  <si>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</si>
  <si>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</si>
  <si>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</si>
  <si>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</si>
  <si>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</si>
  <si>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</si>
  <si>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</si>
  <si>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</si>
  <si>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</si>
  <si>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</si>
  <si>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</si>
  <si>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</si>
  <si>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</si>
  <si>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</si>
  <si>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</si>
  <si>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</si>
  <si>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</si>
  <si>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</si>
  <si>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</si>
  <si>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</si>
  <si>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</si>
  <si>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</si>
  <si>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</si>
  <si>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</si>
  <si>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</si>
  <si>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</si>
  <si>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</si>
  <si>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</si>
  <si>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</si>
  <si>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</si>
  <si>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</si>
  <si>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</si>
  <si>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</si>
  <si>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</si>
  <si>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</si>
  <si>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</si>
  <si>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</si>
  <si>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</si>
  <si>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</si>
  <si>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</si>
  <si>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</si>
  <si>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</si>
  <si>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</si>
  <si>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</si>
  <si>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</si>
  <si>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</si>
  <si>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</si>
  <si>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</si>
  <si>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</si>
  <si>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</si>
  <si>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</si>
  <si>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</si>
  <si>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</si>
  <si>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</si>
  <si>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</si>
  <si>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</si>
  <si>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</si>
  <si>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</si>
  <si>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</si>
  <si>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</si>
  <si>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</si>
  <si>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</si>
  <si>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</si>
  <si>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</si>
  <si>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</si>
  <si>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</si>
  <si>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</si>
  <si>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</si>
  <si>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</si>
  <si>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</si>
  <si>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</si>
  <si>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</si>
  <si>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</si>
  <si>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</si>
  <si>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</si>
  <si>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</si>
  <si>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</si>
  <si>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</si>
  <si>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</si>
  <si>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</si>
  <si>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</si>
  <si>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</si>
  <si>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</si>
  <si>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</si>
  <si>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</si>
  <si>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</si>
  <si>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</si>
  <si>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</si>
  <si>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</si>
  <si>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</si>
  <si>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</si>
  <si>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</si>
  <si>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</si>
  <si>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</si>
  <si>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</si>
  <si>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</si>
  <si>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</si>
  <si>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</si>
  <si>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</si>
  <si>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</si>
  <si>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</si>
  <si>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</si>
  <si>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</si>
  <si>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</si>
  <si>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</si>
  <si>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</si>
  <si>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</si>
  <si>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</si>
  <si>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</si>
  <si>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</si>
  <si>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</si>
  <si>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</si>
  <si>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</si>
  <si>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</si>
  <si>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</si>
  <si>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</si>
  <si>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</si>
  <si>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</si>
  <si>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</si>
  <si>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</si>
  <si>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</si>
  <si>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</si>
  <si>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</si>
  <si>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</si>
  <si>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</si>
  <si>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</si>
  <si>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</si>
  <si>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</si>
  <si>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</si>
  <si>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</si>
  <si>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</si>
  <si>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</si>
  <si>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</si>
  <si>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</si>
  <si>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</si>
  <si>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</si>
  <si>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</si>
  <si>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</si>
  <si>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</si>
  <si>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</si>
  <si>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</si>
  <si>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</si>
  <si>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</si>
  <si>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</si>
  <si>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</si>
  <si>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</si>
  <si>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</si>
  <si>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</si>
  <si>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</si>
  <si>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</si>
  <si>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</si>
  <si>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</si>
  <si>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</si>
  <si>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</si>
  <si>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</si>
  <si>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</si>
  <si>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</si>
  <si>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</si>
  <si>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</si>
  <si>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</si>
  <si>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</si>
  <si>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</si>
  <si>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</si>
  <si>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</si>
  <si>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</si>
  <si>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</si>
  <si>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</si>
  <si>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</si>
  <si>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</si>
  <si>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</si>
  <si>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</si>
  <si>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</si>
  <si>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</si>
  <si>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</si>
  <si>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</si>
  <si>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</si>
  <si>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</si>
  <si>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</si>
  <si>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</si>
  <si>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</si>
  <si>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</si>
  <si>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</si>
  <si>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</si>
  <si>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</si>
  <si>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</si>
  <si>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</si>
  <si>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</si>
  <si>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</si>
  <si>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</si>
  <si>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</si>
  <si>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</si>
  <si>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</si>
  <si>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</si>
  <si>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</si>
  <si>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</si>
  <si>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</si>
  <si>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</si>
  <si>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</si>
  <si>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</si>
  <si>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</si>
  <si>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</si>
  <si>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</si>
  <si>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</si>
  <si>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</si>
  <si>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</si>
  <si>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</si>
  <si>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</si>
  <si>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</si>
  <si>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</si>
  <si>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</si>
  <si>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</si>
  <si>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</si>
  <si>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</si>
  <si>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</si>
  <si>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</si>
  <si>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</si>
  <si>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</si>
  <si>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</si>
  <si>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</si>
  <si>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</si>
  <si>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</si>
  <si>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</si>
  <si>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</si>
  <si>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</si>
  <si>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</si>
  <si>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</si>
  <si>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</si>
  <si>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</si>
  <si>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</si>
  <si>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</si>
  <si>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</si>
  <si>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</si>
  <si>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</si>
  <si>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</si>
  <si>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</si>
  <si>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</si>
  <si>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</si>
  <si>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</si>
  <si>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</si>
  <si>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</si>
  <si>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</si>
  <si>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</si>
  <si>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</si>
  <si>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</si>
  <si>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</si>
  <si>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</si>
  <si>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</si>
  <si>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</si>
  <si>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</si>
  <si>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</si>
  <si>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</si>
  <si>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</si>
  <si>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</si>
  <si>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</si>
  <si>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</si>
  <si>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</si>
  <si>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</si>
  <si>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</si>
  <si>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</si>
  <si>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</si>
  <si>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</si>
  <si>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</si>
  <si>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</si>
  <si>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</si>
  <si>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</si>
  <si>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</si>
  <si>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</si>
  <si>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</si>
  <si>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</si>
  <si>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</si>
  <si>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</si>
  <si>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</si>
  <si>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</si>
  <si>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</si>
  <si>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</si>
  <si>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</si>
  <si>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</si>
  <si>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</si>
  <si>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</si>
  <si>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</si>
  <si>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</si>
  <si>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</si>
  <si>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</si>
  <si>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</si>
  <si>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</si>
  <si>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</si>
  <si>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</si>
  <si>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</si>
  <si>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</si>
  <si>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</si>
  <si>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</si>
  <si>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</si>
  <si>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</si>
  <si>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</si>
  <si>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</si>
  <si>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</si>
  <si>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</si>
  <si>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</si>
  <si>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</si>
  <si>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</si>
  <si>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</si>
  <si>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</si>
  <si>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</si>
  <si>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</si>
  <si>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</si>
  <si>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</si>
  <si>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</si>
  <si>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</si>
  <si>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</si>
  <si>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</si>
  <si>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</si>
  <si>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</si>
  <si>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</si>
  <si>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</si>
  <si>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</si>
  <si>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</si>
  <si>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</si>
  <si>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</si>
  <si>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</si>
  <si>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</si>
  <si>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</si>
  <si>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</si>
  <si>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</si>
  <si>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</si>
  <si>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</si>
  <si>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</si>
  <si>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</si>
  <si>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</si>
  <si>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</si>
  <si>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</si>
  <si>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</si>
  <si>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</si>
  <si>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</si>
  <si>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</si>
  <si>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</si>
  <si>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</si>
  <si>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</si>
  <si>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</si>
  <si>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</si>
  <si>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</si>
  <si>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</si>
  <si>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</si>
  <si>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</si>
  <si>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</si>
  <si>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</si>
  <si>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</si>
  <si>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</si>
  <si>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</si>
  <si>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</si>
  <si>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</si>
  <si>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</si>
  <si>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</si>
  <si>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</si>
  <si>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</si>
  <si>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</si>
  <si>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</si>
  <si>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</si>
  <si>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</si>
  <si>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</si>
  <si>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</si>
  <si>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</si>
  <si>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</si>
  <si>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</si>
  <si>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</si>
  <si>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</si>
  <si>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</si>
  <si>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</si>
  <si>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</si>
  <si>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</si>
  <si>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</si>
  <si>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</si>
  <si>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</si>
  <si>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</si>
  <si>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</si>
  <si>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</si>
  <si>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</si>
  <si>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</si>
  <si>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</si>
  <si>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</si>
  <si>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</si>
  <si>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</si>
  <si>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</si>
  <si>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</si>
  <si>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</si>
  <si>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</si>
  <si>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</si>
  <si>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</si>
  <si>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</si>
  <si>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</si>
  <si>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</si>
  <si>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</si>
  <si>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</si>
  <si>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</si>
  <si>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</si>
  <si>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</si>
  <si>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</si>
  <si>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</si>
  <si>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</si>
  <si>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</si>
  <si>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</si>
  <si>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</si>
  <si>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</si>
  <si>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</si>
  <si>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</si>
  <si>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</si>
  <si>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</si>
  <si>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</si>
  <si>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</si>
  <si>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</si>
  <si>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</si>
  <si>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</si>
  <si>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</si>
  <si>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</si>
  <si>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</si>
  <si>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</si>
  <si>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</si>
  <si>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</si>
  <si>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</si>
  <si>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</si>
  <si>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</si>
  <si>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</si>
  <si>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</si>
  <si>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</si>
  <si>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</si>
  <si>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</si>
  <si>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</si>
  <si>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</si>
  <si>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</si>
  <si>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</si>
  <si>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</si>
  <si>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</si>
  <si>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</si>
  <si>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</si>
  <si>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</si>
  <si>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</si>
  <si>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</si>
  <si>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</si>
  <si>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</si>
  <si>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</si>
  <si>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</si>
  <si>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</si>
  <si>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</si>
  <si>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</si>
  <si>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</si>
  <si>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</si>
  <si>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</si>
  <si>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</si>
  <si>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</si>
  <si>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</si>
  <si>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</si>
  <si>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</si>
  <si>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</si>
  <si>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</si>
  <si>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</si>
  <si>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</si>
  <si>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</si>
  <si>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</si>
  <si>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</si>
  <si>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</si>
  <si>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</si>
  <si>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</si>
  <si>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</si>
  <si>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</si>
  <si>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</si>
  <si>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</si>
  <si>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</si>
  <si>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</si>
  <si>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</si>
  <si>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</si>
  <si>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</si>
  <si>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</si>
  <si>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</si>
  <si>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</si>
  <si>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</si>
  <si>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</si>
  <si>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</si>
  <si>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</si>
  <si>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</si>
  <si>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</si>
  <si>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</si>
  <si>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</si>
  <si>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</si>
  <si>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</si>
  <si>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</si>
  <si>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</si>
  <si>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</si>
  <si>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</si>
  <si>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</si>
  <si>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</si>
  <si>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</si>
  <si>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</si>
  <si>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</si>
  <si>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</si>
  <si>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</si>
  <si>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</si>
  <si>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</si>
  <si>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</si>
  <si>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</si>
  <si>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</si>
  <si>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</si>
  <si>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</si>
  <si>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</si>
  <si>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</si>
  <si>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</si>
  <si>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</si>
  <si>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</si>
  <si>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</si>
  <si>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</si>
  <si>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</si>
  <si>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</si>
  <si>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</si>
  <si>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</si>
  <si>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</si>
  <si>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</si>
  <si>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</si>
  <si>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</si>
  <si>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</si>
  <si>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</si>
  <si>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</si>
  <si>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</si>
  <si>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</si>
  <si>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</si>
  <si>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</si>
  <si>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</si>
  <si>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</si>
  <si>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</si>
  <si>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</si>
  <si>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</si>
  <si>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</si>
  <si>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</si>
  <si>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</si>
  <si>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</si>
  <si>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</si>
  <si>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</si>
  <si>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</si>
  <si>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</si>
  <si>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</si>
  <si>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</si>
  <si>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</si>
  <si>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</si>
  <si>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</si>
  <si>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</si>
  <si>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</si>
  <si>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</si>
  <si>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</si>
  <si>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</si>
  <si>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</si>
  <si>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</si>
  <si>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</si>
  <si>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</si>
  <si>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</si>
  <si>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</si>
  <si>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</si>
  <si>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</si>
  <si>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</si>
  <si>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</si>
  <si>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</si>
  <si>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</si>
  <si>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</si>
  <si>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</si>
  <si>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</si>
  <si>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</si>
  <si>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</si>
  <si>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</si>
  <si>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</si>
  <si>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</si>
  <si>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</si>
  <si>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</si>
  <si>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</si>
  <si>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</si>
  <si>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</si>
  <si>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</si>
  <si>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</si>
  <si>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</si>
  <si>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</si>
  <si>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</si>
  <si>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</si>
  <si>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</si>
  <si>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</si>
  <si>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</si>
  <si>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</si>
  <si>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</si>
  <si>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</si>
  <si>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</si>
  <si>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</si>
  <si>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</si>
  <si>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</si>
  <si>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</si>
  <si>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</si>
  <si>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</si>
  <si>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</si>
  <si>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</si>
  <si>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</si>
  <si>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</si>
  <si>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</si>
  <si>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</si>
  <si>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</si>
  <si>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</si>
  <si>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</si>
  <si>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</si>
  <si>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</si>
  <si>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</si>
  <si>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</si>
  <si>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</si>
  <si>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</si>
  <si>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</si>
  <si>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</si>
  <si>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</si>
  <si>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</si>
  <si>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</si>
  <si>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</si>
  <si>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</si>
  <si>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</si>
  <si>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</si>
  <si>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</si>
  <si>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</si>
  <si>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</si>
  <si>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</si>
  <si>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</si>
  <si>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</si>
  <si>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</si>
  <si>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</si>
  <si>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</si>
  <si>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</si>
  <si>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</si>
  <si>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</si>
  <si>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</si>
  <si>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</si>
  <si>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</si>
  <si>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</si>
  <si>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</si>
  <si>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</si>
  <si>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</si>
  <si>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</si>
  <si>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</si>
  <si>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</si>
  <si>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</si>
  <si>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</si>
  <si>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</si>
  <si>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</si>
  <si>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</si>
  <si>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</si>
  <si>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</si>
  <si>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</si>
  <si>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</si>
  <si>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</si>
  <si>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</si>
  <si>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</si>
  <si>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</si>
  <si>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</si>
  <si>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</si>
  <si>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</si>
  <si>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</si>
  <si>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</si>
  <si>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</si>
  <si>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</si>
  <si>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</si>
  <si>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</si>
  <si>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</si>
  <si>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</si>
  <si>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</si>
  <si>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</si>
  <si>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</si>
  <si>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</si>
  <si>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</si>
  <si>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</si>
  <si>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</si>
  <si>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</si>
  <si>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</si>
  <si>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</si>
  <si>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</si>
  <si>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</si>
  <si>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</si>
  <si>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</si>
  <si>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</si>
  <si>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</si>
  <si>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</si>
  <si>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</si>
  <si>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</si>
  <si>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</si>
  <si>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</si>
  <si>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</si>
  <si>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</si>
  <si>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</si>
  <si>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</si>
  <si>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</si>
  <si>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</si>
  <si>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</si>
  <si>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</si>
  <si>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</si>
  <si>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</si>
  <si>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</si>
  <si>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</si>
  <si>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</si>
  <si>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</si>
  <si>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</si>
  <si>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</si>
  <si>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</si>
  <si>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</si>
  <si>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</si>
  <si>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</si>
  <si>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</si>
  <si>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</si>
  <si>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</si>
  <si>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</si>
  <si>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</si>
  <si>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</si>
  <si>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</si>
  <si>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</si>
  <si>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</si>
  <si>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</si>
  <si>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</si>
  <si>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</si>
  <si>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</si>
  <si>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</si>
  <si>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</si>
  <si>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</si>
  <si>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</si>
  <si>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</si>
  <si>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</si>
  <si>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</si>
  <si>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</si>
  <si>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</si>
  <si>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</si>
  <si>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</si>
  <si>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</si>
  <si>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</si>
  <si>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</si>
  <si>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</si>
  <si>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</si>
  <si>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</si>
  <si>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</si>
  <si>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</si>
  <si>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</si>
  <si>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</si>
  <si>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</si>
  <si>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</si>
  <si>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</si>
  <si>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</si>
  <si>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</si>
  <si>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</si>
  <si>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</si>
  <si>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</si>
  <si>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</si>
  <si>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</si>
  <si>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</si>
  <si>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</si>
  <si>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</si>
  <si>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</si>
  <si>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</si>
  <si>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</si>
  <si>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</si>
  <si>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</si>
  <si>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</si>
  <si>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</si>
  <si>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</si>
  <si>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</si>
  <si>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</si>
  <si>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</si>
  <si>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</si>
  <si>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</si>
  <si>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</si>
  <si>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</si>
  <si>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</si>
  <si>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</si>
  <si>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</si>
  <si>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</si>
  <si>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</si>
  <si>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</si>
  <si>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</si>
  <si>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</si>
  <si>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</si>
  <si>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</si>
  <si>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</si>
  <si>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</si>
  <si>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</si>
  <si>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</si>
  <si>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</si>
  <si>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</si>
  <si>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</si>
  <si>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</si>
  <si>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</si>
  <si>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</si>
  <si>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</si>
  <si>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</si>
  <si>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</si>
  <si>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</si>
  <si>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</si>
  <si>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</si>
  <si>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</si>
  <si>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</si>
  <si>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</si>
  <si>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</si>
  <si>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</si>
  <si>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</si>
  <si>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</si>
  <si>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</si>
  <si>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</si>
  <si>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</si>
  <si>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</si>
  <si>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</si>
  <si>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</si>
  <si>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</si>
  <si>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</si>
  <si>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</si>
  <si>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</si>
  <si>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</si>
  <si>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</si>
  <si>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</si>
  <si>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</si>
  <si>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</si>
  <si>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</si>
  <si>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</si>
  <si>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</si>
  <si>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</si>
  <si>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</si>
  <si>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</si>
  <si>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</si>
  <si>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</si>
  <si>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</si>
  <si>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</si>
  <si>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</si>
  <si>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</si>
  <si>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</si>
  <si>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</si>
  <si>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</si>
  <si>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</si>
  <si>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</si>
  <si>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</si>
  <si>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</si>
  <si>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</si>
  <si>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</si>
  <si>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</si>
  <si>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</si>
  <si>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</si>
  <si>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</si>
  <si>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</si>
  <si>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</si>
  <si>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</si>
  <si>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</si>
  <si>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</si>
  <si>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</si>
  <si>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</si>
  <si>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</si>
  <si>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</si>
  <si>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</si>
  <si>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</si>
  <si>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</si>
  <si>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</si>
  <si>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</si>
  <si>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</si>
  <si>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</si>
  <si>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</si>
  <si>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</si>
  <si>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</si>
  <si>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</si>
  <si>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</si>
  <si>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</si>
  <si>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</si>
  <si>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</si>
  <si>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</si>
  <si>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</si>
  <si>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</si>
  <si>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</si>
  <si>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</si>
  <si>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</si>
  <si>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</si>
  <si>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</si>
  <si>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</si>
  <si>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</si>
  <si>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</si>
  <si>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</si>
  <si>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</si>
  <si>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</si>
  <si>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</si>
  <si>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</si>
  <si>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</si>
  <si>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</si>
  <si>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</si>
  <si>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</si>
  <si>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</si>
  <si>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</si>
  <si>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</si>
  <si>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</si>
  <si>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</si>
  <si>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</si>
  <si>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</si>
  <si>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</si>
  <si>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</si>
  <si>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</si>
  <si>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</si>
  <si>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</si>
  <si>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</si>
  <si>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</si>
  <si>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</si>
  <si>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</si>
  <si>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</si>
  <si>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</si>
  <si>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</si>
  <si>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</si>
  <si>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</si>
  <si>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</si>
  <si>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</si>
  <si>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</si>
  <si>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</si>
  <si>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</si>
  <si>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</si>
  <si>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</si>
  <si>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</si>
  <si>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</si>
  <si>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</si>
  <si>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</si>
  <si>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</si>
  <si>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</si>
  <si>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</si>
  <si>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</si>
  <si>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</si>
  <si>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</si>
  <si>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</si>
  <si>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</si>
  <si>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</si>
  <si>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</si>
  <si>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</si>
  <si>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</si>
  <si>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</si>
  <si>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</si>
  <si>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</si>
  <si>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</si>
  <si>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</si>
  <si>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</si>
  <si>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</si>
  <si>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</si>
  <si>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</si>
  <si>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</si>
  <si>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</si>
  <si>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</si>
  <si>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</si>
  <si>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</si>
  <si>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</si>
  <si>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</si>
  <si>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</si>
  <si>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</si>
  <si>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</si>
  <si>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</si>
  <si>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</si>
  <si>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</si>
  <si>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</si>
  <si>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</si>
  <si>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</si>
  <si>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</si>
  <si>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</si>
  <si>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</si>
  <si>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</si>
  <si>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</si>
  <si>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</si>
  <si>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</si>
  <si>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</si>
  <si>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</si>
  <si>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</si>
  <si>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</si>
  <si>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</si>
  <si>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</si>
  <si>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</si>
  <si>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</si>
  <si>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</si>
  <si>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</si>
  <si>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</si>
  <si>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</si>
  <si>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</si>
  <si>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</si>
  <si>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</si>
  <si>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</si>
  <si>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</si>
  <si>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</si>
  <si>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</si>
  <si>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</si>
  <si>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</si>
  <si>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</si>
  <si>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</si>
  <si>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</si>
  <si>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</si>
  <si>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</si>
  <si>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</si>
  <si>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</si>
  <si>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</si>
  <si>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</si>
  <si>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</si>
  <si>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</si>
  <si>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</si>
  <si>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</si>
  <si>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</si>
  <si>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</si>
  <si>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</si>
  <si>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</si>
  <si>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</si>
  <si>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</si>
  <si>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</si>
  <si>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</si>
  <si>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</si>
  <si>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</si>
  <si>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</si>
  <si>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</si>
  <si>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</si>
  <si>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</si>
  <si>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</si>
  <si>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</si>
  <si>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</si>
  <si>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</si>
  <si>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</si>
  <si>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</si>
  <si>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</si>
  <si>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</si>
  <si>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</si>
  <si>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</si>
  <si>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</si>
  <si>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</si>
  <si>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</si>
  <si>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</si>
  <si>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</si>
  <si>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</si>
  <si>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</si>
  <si>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</si>
  <si>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</si>
  <si>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</si>
  <si>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</si>
  <si>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</si>
  <si>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</si>
  <si>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</si>
  <si>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</si>
  <si>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</si>
  <si>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</si>
  <si>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</si>
  <si>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</si>
  <si>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</si>
  <si>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</si>
  <si>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</si>
  <si>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</si>
  <si>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</si>
  <si>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</si>
  <si>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</si>
  <si>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</si>
  <si>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</si>
  <si>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</si>
  <si>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</si>
  <si>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</si>
  <si>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</si>
  <si>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</si>
  <si>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</si>
  <si>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</si>
  <si>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</si>
  <si>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</si>
  <si>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</si>
  <si>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</si>
  <si>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</si>
  <si>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</si>
  <si>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</si>
  <si>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</si>
  <si>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</si>
  <si>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</si>
  <si>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</si>
  <si>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</si>
  <si>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</si>
  <si>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</si>
  <si>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</si>
  <si>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</si>
  <si>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</si>
  <si>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</si>
  <si>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</si>
  <si>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</si>
  <si>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</si>
  <si>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</si>
  <si>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</si>
  <si>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</si>
  <si>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</si>
  <si>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</si>
  <si>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</si>
  <si>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</si>
  <si>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</si>
  <si>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</si>
  <si>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</si>
  <si>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</si>
  <si>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</si>
  <si>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</si>
  <si>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</si>
  <si>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</si>
  <si>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</si>
  <si>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</si>
  <si>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</si>
  <si>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</si>
  <si>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</si>
  <si>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</si>
  <si>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</si>
  <si>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</si>
  <si>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</si>
  <si>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</si>
  <si>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</si>
  <si>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</si>
  <si>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</si>
  <si>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</si>
  <si>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</si>
  <si>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</si>
  <si>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</si>
  <si>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</si>
  <si>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</si>
  <si>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</si>
  <si>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</si>
  <si>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</si>
  <si>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</si>
  <si>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</si>
  <si>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</si>
  <si>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</si>
  <si>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</si>
  <si>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</si>
  <si>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</si>
  <si>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</si>
  <si>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</si>
  <si>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</si>
  <si>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</si>
  <si>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</si>
  <si>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</si>
  <si>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</si>
  <si>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</si>
  <si>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</si>
  <si>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</si>
  <si>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</si>
  <si>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</si>
  <si>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</si>
  <si>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</si>
  <si>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</si>
  <si>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</si>
  <si>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</si>
  <si>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</si>
  <si>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</si>
  <si>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</si>
  <si>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</si>
  <si>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</si>
  <si>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</si>
  <si>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</si>
  <si>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</si>
  <si>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</si>
  <si>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</si>
  <si>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</si>
  <si>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</si>
  <si>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</si>
  <si>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</si>
  <si>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</si>
  <si>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</si>
  <si>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</si>
  <si>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</si>
  <si>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</si>
  <si>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</si>
  <si>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</si>
  <si>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</si>
  <si>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</si>
  <si>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</si>
  <si>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</si>
  <si>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</si>
  <si>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</si>
  <si>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</si>
  <si>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</si>
  <si>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</si>
  <si>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</si>
  <si>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</si>
  <si>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</si>
  <si>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</si>
  <si>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</si>
  <si>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</si>
  <si>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</si>
  <si>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</si>
  <si>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</si>
  <si>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</si>
  <si>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</si>
  <si>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</si>
  <si>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</si>
  <si>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</si>
  <si>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</si>
  <si>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</si>
  <si>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</si>
  <si>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</si>
  <si>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</si>
  <si>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</si>
  <si>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</si>
  <si>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</si>
  <si>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</si>
  <si>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</si>
  <si>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</si>
  <si>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</si>
  <si>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</si>
  <si>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</si>
  <si>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</si>
  <si>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</si>
  <si>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</si>
  <si>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</si>
  <si>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</si>
  <si>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</si>
  <si>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</si>
  <si>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</si>
  <si>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</si>
  <si>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</si>
  <si>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</si>
  <si>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</si>
  <si>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</si>
  <si>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</si>
  <si>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</si>
  <si>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</si>
  <si>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</si>
  <si>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</si>
  <si>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</si>
  <si>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</si>
  <si>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</si>
  <si>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</si>
  <si>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</si>
  <si>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</si>
  <si>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</si>
  <si>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</si>
  <si>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</si>
  <si>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</si>
  <si>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</si>
  <si>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</si>
  <si>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</si>
  <si>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</si>
  <si>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</si>
  <si>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</si>
  <si>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</si>
  <si>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</si>
  <si>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</si>
  <si>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</si>
  <si>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</si>
  <si>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</si>
  <si>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</si>
  <si>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</si>
  <si>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</si>
  <si>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</si>
  <si>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</si>
  <si>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</si>
  <si>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</si>
  <si>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</si>
  <si>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</si>
  <si>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</si>
  <si>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</si>
  <si>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</si>
  <si>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</si>
  <si>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</si>
  <si>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</si>
  <si>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</si>
  <si>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</si>
  <si>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</si>
  <si>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</si>
  <si>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</si>
  <si>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</si>
  <si>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</si>
  <si>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</si>
  <si>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</si>
  <si>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</si>
  <si>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</si>
  <si>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</si>
  <si>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</si>
  <si>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</si>
  <si>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</si>
  <si>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</si>
  <si>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</si>
  <si>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</si>
  <si>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</si>
  <si>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</si>
  <si>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</si>
  <si>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</si>
  <si>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</si>
  <si>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</si>
  <si>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</si>
  <si>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</si>
  <si>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</si>
  <si>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</si>
  <si>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</si>
  <si>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</si>
  <si>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</si>
  <si>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</si>
  <si>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</si>
  <si>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</si>
  <si>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</si>
  <si>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</si>
  <si>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</si>
  <si>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</si>
  <si>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</si>
  <si>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</si>
  <si>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</si>
  <si>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</si>
  <si>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</si>
  <si>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</si>
  <si>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</si>
  <si>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</si>
  <si>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</si>
  <si>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</si>
  <si>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</si>
  <si>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</si>
  <si>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</si>
  <si>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</si>
  <si>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</si>
  <si>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</si>
  <si>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</si>
  <si>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</si>
  <si>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</si>
  <si>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</si>
  <si>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</si>
  <si>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</si>
  <si>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</si>
  <si>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</si>
  <si>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</si>
  <si>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</si>
  <si>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</si>
  <si>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</si>
  <si>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</si>
  <si>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</si>
  <si>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</si>
  <si>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</si>
  <si>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</si>
  <si>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</si>
  <si>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</si>
  <si>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</si>
  <si>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</si>
  <si>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</si>
  <si>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</si>
  <si>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</si>
  <si>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</si>
  <si>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</si>
  <si>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</si>
  <si>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</si>
  <si>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</si>
  <si>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</si>
  <si>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</si>
  <si>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</si>
  <si>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</si>
  <si>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</si>
  <si>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</si>
  <si>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</si>
  <si>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</si>
  <si>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</si>
  <si>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</si>
  <si>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</si>
  <si>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</si>
  <si>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</si>
  <si>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</si>
  <si>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</si>
  <si>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</si>
  <si>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</si>
  <si>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</si>
  <si>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</si>
  <si>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</si>
  <si>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</si>
  <si>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</si>
  <si>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</si>
  <si>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</si>
  <si>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</si>
  <si>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</si>
  <si>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</si>
  <si>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</si>
  <si>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</si>
  <si>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</si>
  <si>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</si>
  <si>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</si>
  <si>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</si>
  <si>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</si>
  <si>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</si>
  <si>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</si>
  <si>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</si>
  <si>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</si>
  <si>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</si>
  <si>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</si>
  <si>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</si>
  <si>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</si>
  <si>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</si>
  <si>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</si>
  <si>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</si>
  <si>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</si>
  <si>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</si>
  <si>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</si>
  <si>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</si>
  <si>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</si>
  <si>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</si>
  <si>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</si>
  <si>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</si>
  <si>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</si>
  <si>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</si>
  <si>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</si>
  <si>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</si>
  <si>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</si>
  <si>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</si>
  <si>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</si>
  <si>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</si>
  <si>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</si>
  <si>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</si>
  <si>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</si>
  <si>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</si>
  <si>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</si>
  <si>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</si>
  <si>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</si>
  <si>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</si>
  <si>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</si>
  <si>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</si>
  <si>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</si>
  <si>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</si>
  <si>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</si>
  <si>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</si>
  <si>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</si>
  <si>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</si>
  <si>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</si>
  <si>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</si>
  <si>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</si>
  <si>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</si>
  <si>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</si>
  <si>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</si>
  <si>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</si>
  <si>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</si>
  <si>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</si>
  <si>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</si>
  <si>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</si>
  <si>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</si>
  <si>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</si>
  <si>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</si>
  <si>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</si>
  <si>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</si>
  <si>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</si>
  <si>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</si>
  <si>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</si>
  <si>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</si>
  <si>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</si>
  <si>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</si>
  <si>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</si>
  <si>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</si>
  <si>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</si>
  <si>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</si>
  <si>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</si>
  <si>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</si>
  <si>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</si>
  <si>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</si>
  <si>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</si>
  <si>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</si>
  <si>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</si>
  <si>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</si>
  <si>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</si>
  <si>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</si>
  <si>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</si>
  <si>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</si>
  <si>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</si>
  <si>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</si>
  <si>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</si>
  <si>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</si>
  <si>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</si>
  <si>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</si>
  <si>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</si>
  <si>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</si>
  <si>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</si>
  <si>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</si>
  <si>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</si>
  <si>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</si>
  <si>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</si>
  <si>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</si>
  <si>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</si>
  <si>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</si>
  <si>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</si>
  <si>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</si>
  <si>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</si>
  <si>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</si>
  <si>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</si>
  <si>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</si>
  <si>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</si>
  <si>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</si>
  <si>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</si>
  <si>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</si>
  <si>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</si>
  <si>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</si>
  <si>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</si>
  <si>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</si>
  <si>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</si>
  <si>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</si>
  <si>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</si>
  <si>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</si>
  <si>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</si>
  <si>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</si>
  <si>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</si>
  <si>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</si>
  <si>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</si>
  <si>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</si>
  <si>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</si>
  <si>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</si>
  <si>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</si>
  <si>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</si>
  <si>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</si>
  <si>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</si>
  <si>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</si>
  <si>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</si>
  <si>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</si>
  <si>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</si>
  <si>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</si>
  <si>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</si>
  <si>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</si>
  <si>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</si>
  <si>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</si>
  <si>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</si>
  <si>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</si>
  <si>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</si>
  <si>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</si>
  <si>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</si>
  <si>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</si>
  <si>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</si>
  <si>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</si>
  <si>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</si>
  <si>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</si>
  <si>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</si>
  <si>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</si>
  <si>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</si>
  <si>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</si>
  <si>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</si>
  <si>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</si>
  <si>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</si>
  <si>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</si>
  <si>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</si>
  <si>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</si>
  <si>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</si>
  <si>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</si>
  <si>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</si>
  <si>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</si>
  <si>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</si>
  <si>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</si>
  <si>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</si>
  <si>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</si>
  <si>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</si>
  <si>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</si>
  <si>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</si>
  <si>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</si>
  <si>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</si>
  <si>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</si>
  <si>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</si>
  <si>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</si>
  <si>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</si>
  <si>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</si>
  <si>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</si>
  <si>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</si>
  <si>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</si>
  <si>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</si>
  <si>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</si>
  <si>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</si>
  <si>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</si>
  <si>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</si>
  <si>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</si>
  <si>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</si>
  <si>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</si>
  <si>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</si>
  <si>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</si>
  <si>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</si>
  <si>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</si>
  <si>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</si>
  <si>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</si>
  <si>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</si>
  <si>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</si>
  <si>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</si>
  <si>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</si>
  <si>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</si>
  <si>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</si>
  <si>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</si>
  <si>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</si>
  <si>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</si>
  <si>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</si>
  <si>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</si>
  <si>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</si>
  <si>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</si>
  <si>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</si>
  <si>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</si>
  <si>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</si>
  <si>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</si>
  <si>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</si>
  <si>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</si>
  <si>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</si>
  <si>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</si>
  <si>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</si>
  <si>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</si>
  <si>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</si>
  <si>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</si>
  <si>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</si>
  <si>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</si>
  <si>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</si>
  <si>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</si>
  <si>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</si>
  <si>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</si>
  <si>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</si>
  <si>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</si>
  <si>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</si>
  <si>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</si>
  <si>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</si>
  <si>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</si>
  <si>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</si>
  <si>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</si>
  <si>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</si>
  <si>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</si>
  <si>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</si>
  <si>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</si>
  <si>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</si>
  <si>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</si>
  <si>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</si>
  <si>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</si>
  <si>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</si>
  <si>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</si>
  <si>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</si>
  <si>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</si>
  <si>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</si>
  <si>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</si>
  <si>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</si>
  <si>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</si>
  <si>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</si>
  <si>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</si>
  <si>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</si>
  <si>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</si>
  <si>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</si>
  <si>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</si>
  <si>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</si>
  <si>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</si>
  <si>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</si>
  <si>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</si>
  <si>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</si>
  <si>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</si>
  <si>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</si>
  <si>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</si>
  <si>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</si>
  <si>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</si>
  <si>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</si>
  <si>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</si>
  <si>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</si>
  <si>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</si>
  <si>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</si>
  <si>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</si>
  <si>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</si>
  <si>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</si>
  <si>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</si>
  <si>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</si>
  <si>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</si>
  <si>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</si>
  <si>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</si>
  <si>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</si>
  <si>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</si>
  <si>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</si>
  <si>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</si>
  <si>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</si>
  <si>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</si>
  <si>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</si>
  <si>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</si>
  <si>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</si>
  <si>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</si>
  <si>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</si>
  <si>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</si>
  <si>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</si>
  <si>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</si>
  <si>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</si>
  <si>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</si>
  <si>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</si>
  <si>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</si>
  <si>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</si>
  <si>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</si>
  <si>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</si>
  <si>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</si>
  <si>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</si>
  <si>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</si>
  <si>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</si>
  <si>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</si>
  <si>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</si>
  <si>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</si>
  <si>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</si>
  <si>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</si>
  <si>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</si>
  <si>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</si>
  <si>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</si>
  <si>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</si>
  <si>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</si>
  <si>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</si>
  <si>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</si>
  <si>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</si>
  <si>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</si>
  <si>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</si>
  <si>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</si>
  <si>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</si>
  <si>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</si>
  <si>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</si>
  <si>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</si>
  <si>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</si>
  <si>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</si>
  <si>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</si>
  <si>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</si>
  <si>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</si>
  <si>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</si>
  <si>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</si>
  <si>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</si>
  <si>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</si>
  <si>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</si>
  <si>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</si>
  <si>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</si>
  <si>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</si>
  <si>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</si>
  <si>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</si>
  <si>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</si>
  <si>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</si>
  <si>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</si>
  <si>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</si>
  <si>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</si>
  <si>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</si>
  <si>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</si>
  <si>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</si>
  <si>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</si>
  <si>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</si>
  <si>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</si>
  <si>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</si>
  <si>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</si>
  <si>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</si>
  <si>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</si>
  <si>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</si>
  <si>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</si>
  <si>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</si>
  <si>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</si>
  <si>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</si>
  <si>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</si>
  <si>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</si>
  <si>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</si>
  <si>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</si>
  <si>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</si>
  <si>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</si>
  <si>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</si>
  <si>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</si>
  <si>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</si>
  <si>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</si>
  <si>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</si>
  <si>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</si>
  <si>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</si>
  <si>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</si>
  <si>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</si>
  <si>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</si>
  <si>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</si>
  <si>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</si>
  <si>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</si>
  <si>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</si>
  <si>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</si>
  <si>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</si>
  <si>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</si>
  <si>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</si>
  <si>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</si>
  <si>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</si>
  <si>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</si>
  <si>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</si>
  <si>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</si>
  <si>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</si>
  <si>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</si>
  <si>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</si>
  <si>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</si>
  <si>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</si>
  <si>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</si>
  <si>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</si>
  <si>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</si>
  <si>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</si>
  <si>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</si>
  <si>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</si>
  <si>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</si>
  <si>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</si>
  <si>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</si>
  <si>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</si>
  <si>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</si>
  <si>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</si>
  <si>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</si>
  <si>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</si>
  <si>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</si>
  <si>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</si>
  <si>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</si>
  <si>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</si>
  <si>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</si>
  <si>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</si>
  <si>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</si>
  <si>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</si>
  <si>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</si>
  <si>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</si>
  <si>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</si>
  <si>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</si>
  <si>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</si>
  <si>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</si>
  <si>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</si>
  <si>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</si>
  <si>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</si>
  <si>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</si>
  <si>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</si>
  <si>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</si>
  <si>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</si>
  <si>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</si>
  <si>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</si>
  <si>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</si>
  <si>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</si>
  <si>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</si>
  <si>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</si>
  <si>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</si>
  <si>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</si>
  <si>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</si>
  <si>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</si>
  <si>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</si>
  <si>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</si>
  <si>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</si>
  <si>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</si>
  <si>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</si>
  <si>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</si>
  <si>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</si>
  <si>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</si>
  <si>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</si>
  <si>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</si>
  <si>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</si>
  <si>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</si>
  <si>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</si>
  <si>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</si>
  <si>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</si>
  <si>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</si>
  <si>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</si>
  <si>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</si>
  <si>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</si>
  <si>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</si>
  <si>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</si>
  <si>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</si>
  <si>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</si>
  <si>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</si>
  <si>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</si>
  <si>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</si>
  <si>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</si>
  <si>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</si>
  <si>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</si>
  <si>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</si>
  <si>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</si>
  <si>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</si>
  <si>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</si>
  <si>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</si>
  <si>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</si>
  <si>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</si>
  <si>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</si>
  <si>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</si>
  <si>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</si>
  <si>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</si>
  <si>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</si>
  <si>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</si>
  <si>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</si>
  <si>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</si>
  <si>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</si>
  <si>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</si>
  <si>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</si>
  <si>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</si>
  <si>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</si>
  <si>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</si>
  <si>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</si>
  <si>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</si>
  <si>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</si>
  <si>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</si>
  <si>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</si>
  <si>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</si>
  <si>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</si>
  <si>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</si>
  <si>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</si>
  <si>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</si>
  <si>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</si>
  <si>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</si>
  <si>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</si>
  <si>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</si>
  <si>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</si>
  <si>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</si>
  <si>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</si>
  <si>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</si>
  <si>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</si>
  <si>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</si>
  <si>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</si>
  <si>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</si>
  <si>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</si>
  <si>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</si>
  <si>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</si>
  <si>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</si>
  <si>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</si>
  <si>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</si>
  <si>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</si>
  <si>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</si>
  <si>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</si>
  <si>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</si>
  <si>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</si>
  <si>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</si>
  <si>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</si>
  <si>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</si>
  <si>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</si>
  <si>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</si>
  <si>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</si>
  <si>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</si>
  <si>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</si>
  <si>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</si>
  <si>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</si>
  <si>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</si>
  <si>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</si>
  <si>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</si>
  <si>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</si>
  <si>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</si>
  <si>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</si>
  <si>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</si>
  <si>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</si>
  <si>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</si>
  <si>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</si>
  <si>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</si>
  <si>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</si>
  <si>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</si>
  <si>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</si>
  <si>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</si>
  <si>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</si>
  <si>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</si>
  <si>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</si>
  <si>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</si>
  <si>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</si>
  <si>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</si>
  <si>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</si>
  <si>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</si>
  <si>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</si>
  <si>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</si>
  <si>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</si>
  <si>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</si>
  <si>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</si>
  <si>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</si>
  <si>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</si>
  <si>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</si>
  <si>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</si>
  <si>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</si>
  <si>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</si>
  <si>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</si>
  <si>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</si>
  <si>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</si>
  <si>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</si>
  <si>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</si>
  <si>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</si>
  <si>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</si>
  <si>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</si>
  <si>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</si>
  <si>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</si>
  <si>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</si>
  <si>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</si>
  <si>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</si>
  <si>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</si>
  <si>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</si>
  <si>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</si>
  <si>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</si>
  <si>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</si>
  <si>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</si>
  <si>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</si>
  <si>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</si>
  <si>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</si>
  <si>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</si>
  <si>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</si>
  <si>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</si>
  <si>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</si>
  <si>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</si>
  <si>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</si>
  <si>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</si>
  <si>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</si>
  <si>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</si>
  <si>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</si>
  <si>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</si>
  <si>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</si>
  <si>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</si>
  <si>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</si>
  <si>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</si>
  <si>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</si>
  <si>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</si>
  <si>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</si>
  <si>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</si>
  <si>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</si>
  <si>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</si>
  <si>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</si>
  <si>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</si>
  <si>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</si>
  <si>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</si>
  <si>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</si>
  <si>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</si>
  <si>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</si>
  <si>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</si>
  <si>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</si>
  <si>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</si>
  <si>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</si>
  <si>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</si>
  <si>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</si>
  <si>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</si>
  <si>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</si>
  <si>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</si>
  <si>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</si>
  <si>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</si>
  <si>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</si>
  <si>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</si>
  <si>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</si>
  <si>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</si>
  <si>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</si>
  <si>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</si>
  <si>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</si>
  <si>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</si>
  <si>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</si>
  <si>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</si>
  <si>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</si>
  <si>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</si>
  <si>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</si>
  <si>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</si>
  <si>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</si>
  <si>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</si>
  <si>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</si>
  <si>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</si>
  <si>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</si>
  <si>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</si>
  <si>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</si>
  <si>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</si>
  <si>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</si>
  <si>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</si>
  <si>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</si>
  <si>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</si>
  <si>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</si>
  <si>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</si>
  <si>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</si>
  <si>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</si>
  <si>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</si>
  <si>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</si>
  <si>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</si>
  <si>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</si>
  <si>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</si>
  <si>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</si>
  <si>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</si>
  <si>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</si>
  <si>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</si>
  <si>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</si>
  <si>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</si>
  <si>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</si>
  <si>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</si>
  <si>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</si>
  <si>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</si>
  <si>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</si>
  <si>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</si>
  <si>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</si>
  <si>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</si>
  <si>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</si>
  <si>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</si>
  <si>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</si>
  <si>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</si>
  <si>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</si>
  <si>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</si>
  <si>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</si>
  <si>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</si>
  <si>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</si>
  <si>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</si>
  <si>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</si>
  <si>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</si>
  <si>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</si>
  <si>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</si>
  <si>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</si>
  <si>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</si>
  <si>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</si>
  <si>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</si>
  <si>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</si>
  <si>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</si>
  <si>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</si>
  <si>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</si>
  <si>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</si>
  <si>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</si>
  <si>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</si>
  <si>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</si>
  <si>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</si>
  <si>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</si>
  <si>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</si>
  <si>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</si>
  <si>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</si>
  <si>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</si>
  <si>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</si>
  <si>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</si>
  <si>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</si>
  <si>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</si>
  <si>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</si>
  <si>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</si>
  <si>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</si>
  <si>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</si>
  <si>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</si>
  <si>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</si>
  <si>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</si>
  <si>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</si>
  <si>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</si>
  <si>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</si>
  <si>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</si>
  <si>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</si>
  <si>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</si>
  <si>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</si>
  <si>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</si>
  <si>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</si>
  <si>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</si>
  <si>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</si>
  <si>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</si>
  <si>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</si>
  <si>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</si>
  <si>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</si>
  <si>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</si>
  <si>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</si>
  <si>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</si>
  <si>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</si>
  <si>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</si>
  <si>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</si>
  <si>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</si>
  <si>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</si>
  <si>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</si>
  <si>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</si>
  <si>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</si>
  <si>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</si>
  <si>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</si>
  <si>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</si>
  <si>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</si>
  <si>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</si>
  <si>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</si>
  <si>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</si>
  <si>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</si>
  <si>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</si>
  <si>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</si>
  <si>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</si>
  <si>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</si>
  <si>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</si>
  <si>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</si>
  <si>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</si>
  <si>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</si>
  <si>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</si>
  <si>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</si>
  <si>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</si>
  <si>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</si>
  <si>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</si>
  <si>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</si>
  <si>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</si>
  <si>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</si>
  <si>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</si>
  <si>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</si>
  <si>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</si>
  <si>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</si>
  <si>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</si>
  <si>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</si>
  <si>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</si>
  <si>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</si>
  <si>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</si>
  <si>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</si>
  <si>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</si>
  <si>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</si>
  <si>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</si>
  <si>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</si>
  <si>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</si>
  <si>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</si>
  <si>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</si>
  <si>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</si>
  <si>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</si>
  <si>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</si>
  <si>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</si>
  <si>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</si>
  <si>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</si>
  <si>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</si>
  <si>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</si>
  <si>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</si>
  <si>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</si>
  <si>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</si>
  <si>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</si>
  <si>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</si>
  <si>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</si>
  <si>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</si>
  <si>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</si>
  <si>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</si>
  <si>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</si>
  <si>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</si>
  <si>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</si>
  <si>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</si>
  <si>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</si>
  <si>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</si>
  <si>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</si>
  <si>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</si>
  <si>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</si>
  <si>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</si>
  <si>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</si>
  <si>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</si>
  <si>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</si>
  <si>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</si>
  <si>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</si>
  <si>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</si>
  <si>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</si>
  <si>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</si>
  <si>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</si>
  <si>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</si>
  <si>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</si>
  <si>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</si>
  <si>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</si>
  <si>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</si>
  <si>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</si>
  <si>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</si>
  <si>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</si>
  <si>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</si>
  <si>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</si>
  <si>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</si>
  <si>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</si>
  <si>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</si>
  <si>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</si>
  <si>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</si>
  <si>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</si>
  <si>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</si>
  <si>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</si>
  <si>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</si>
  <si>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</si>
  <si>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</si>
  <si>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</si>
  <si>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</si>
  <si>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</si>
  <si>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</si>
  <si>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</si>
  <si>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</si>
  <si>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</si>
  <si>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</si>
  <si>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</si>
  <si>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</si>
  <si>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</si>
  <si>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</si>
  <si>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</si>
  <si>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</si>
  <si>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</si>
  <si>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</si>
  <si>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</si>
  <si>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</si>
  <si>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</si>
  <si>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</si>
  <si>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</si>
  <si>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</si>
  <si>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</si>
  <si>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</si>
  <si>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</si>
  <si>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</si>
  <si>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</si>
  <si>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</si>
  <si>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</si>
  <si>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</si>
  <si>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</si>
  <si>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</si>
  <si>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</si>
  <si>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</si>
  <si>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</si>
  <si>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</si>
  <si>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</si>
  <si>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</si>
  <si>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</si>
  <si>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</si>
  <si>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</si>
  <si>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</si>
  <si>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</si>
  <si>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</si>
  <si>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</si>
  <si>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</si>
  <si>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</si>
  <si>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</si>
  <si>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</si>
  <si>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</si>
  <si>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</si>
  <si>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</si>
  <si>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</si>
  <si>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</si>
  <si>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</si>
  <si>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</si>
  <si>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</si>
  <si>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</si>
  <si>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</si>
  <si>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</si>
  <si>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</si>
  <si>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</si>
  <si>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</si>
  <si>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</si>
  <si>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</si>
  <si>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</si>
  <si>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</si>
  <si>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</si>
  <si>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</si>
  <si>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</si>
  <si>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</si>
  <si>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</si>
  <si>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</si>
  <si>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</si>
  <si>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</si>
  <si>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</si>
  <si>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</si>
  <si>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</si>
  <si>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</si>
  <si>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</si>
  <si>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</si>
  <si>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</si>
  <si>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</si>
  <si>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</si>
  <si>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</si>
  <si>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</si>
  <si>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</si>
  <si>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</si>
  <si>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</si>
  <si>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</si>
  <si>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</si>
  <si>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</si>
  <si>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</si>
  <si>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</si>
  <si>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</si>
  <si>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</si>
  <si>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</si>
  <si>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</si>
  <si>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</si>
  <si>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</si>
  <si>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</si>
  <si>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</si>
  <si>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</si>
  <si>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</si>
  <si>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</si>
  <si>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</si>
  <si>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</si>
  <si>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</si>
  <si>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</si>
  <si>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</si>
  <si>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</si>
  <si>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</si>
  <si>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</si>
  <si>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</si>
  <si>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</si>
  <si>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</si>
  <si>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</si>
  <si>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</si>
  <si>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</si>
  <si>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</si>
  <si>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</si>
  <si>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</si>
  <si>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</si>
  <si>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</si>
  <si>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</si>
  <si>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</si>
  <si>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</si>
  <si>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</si>
  <si>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</si>
  <si>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</si>
  <si>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</si>
  <si>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</si>
  <si>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</si>
  <si>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</si>
  <si>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</si>
  <si>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</si>
  <si>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</si>
  <si>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</si>
  <si>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</si>
  <si>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</si>
  <si>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</si>
  <si>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</si>
  <si>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</si>
  <si>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</si>
  <si>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</si>
  <si>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</si>
  <si>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</si>
  <si>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</si>
  <si>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</si>
  <si>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</si>
  <si>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</si>
  <si>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</si>
  <si>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</si>
  <si>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</si>
  <si>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</si>
  <si>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</si>
  <si>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</si>
  <si>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</si>
  <si>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</si>
  <si>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</si>
  <si>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</si>
  <si>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</si>
  <si>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</si>
  <si>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</si>
  <si>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</si>
  <si>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</si>
  <si>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</si>
  <si>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</si>
  <si>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</si>
  <si>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</si>
  <si>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</si>
  <si>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</si>
  <si>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</si>
  <si>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</si>
  <si>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</si>
  <si>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</si>
  <si>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</si>
  <si>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</si>
  <si>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</si>
  <si>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</si>
  <si>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</si>
  <si>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</si>
  <si>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</si>
  <si>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</si>
  <si>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</si>
  <si>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</si>
  <si>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</si>
  <si>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</si>
  <si>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</si>
  <si>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</si>
  <si>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</si>
  <si>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</si>
  <si>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</si>
  <si>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</si>
  <si>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</si>
  <si>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</si>
  <si>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</si>
  <si>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</si>
  <si>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</si>
  <si>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</si>
  <si>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</si>
  <si>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</si>
  <si>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</si>
  <si>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</si>
  <si>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</si>
  <si>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</si>
  <si>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</si>
  <si>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</si>
  <si>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</si>
  <si>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</si>
  <si>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</si>
  <si>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</si>
  <si>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</si>
  <si>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</si>
  <si>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</si>
  <si>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</si>
  <si>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</si>
  <si>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</si>
  <si>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</si>
  <si>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</si>
  <si>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</si>
  <si>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</si>
  <si>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</si>
  <si>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</si>
  <si>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</si>
  <si>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</si>
  <si>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</si>
  <si>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</si>
  <si>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</si>
  <si>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</si>
  <si>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</si>
  <si>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</si>
  <si>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</si>
  <si>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</si>
  <si>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</si>
  <si>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</si>
  <si>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</si>
  <si>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</si>
  <si>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</si>
  <si>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</si>
  <si>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</si>
  <si>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</si>
  <si>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</si>
  <si>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</si>
  <si>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</si>
  <si>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</si>
  <si>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</si>
  <si>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</si>
  <si>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</si>
  <si>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</si>
  <si>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</si>
  <si>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</si>
  <si>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</si>
  <si>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</si>
  <si>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</si>
  <si>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</si>
  <si>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</si>
  <si>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</si>
  <si>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</si>
  <si>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</si>
  <si>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</si>
  <si>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</si>
  <si>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</si>
  <si>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</si>
  <si>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</si>
  <si>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</si>
  <si>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</si>
  <si>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</si>
  <si>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</si>
  <si>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</si>
  <si>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</si>
  <si>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</si>
  <si>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</si>
  <si>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</si>
  <si>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</si>
  <si>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</si>
  <si>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</si>
  <si>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</si>
  <si>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</si>
  <si>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</si>
  <si>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</si>
  <si>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</si>
  <si>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</si>
  <si>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</si>
  <si>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</si>
  <si>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</si>
  <si>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</si>
  <si>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</si>
  <si>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</si>
  <si>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</si>
  <si>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</si>
  <si>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</si>
  <si>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</si>
  <si>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</si>
  <si>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</si>
  <si>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</si>
  <si>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</si>
  <si>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</si>
  <si>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</si>
  <si>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</si>
  <si>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</si>
  <si>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</si>
  <si>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</si>
  <si>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</si>
  <si>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</si>
  <si>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</si>
  <si>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</si>
  <si>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</si>
  <si>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</si>
  <si>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</si>
  <si>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</si>
  <si>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</si>
  <si>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</si>
  <si>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</si>
  <si>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</si>
  <si>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</si>
  <si>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</si>
  <si>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</si>
  <si>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</si>
  <si>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</si>
  <si>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</si>
  <si>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</si>
  <si>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</si>
  <si>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</si>
  <si>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</si>
  <si>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</si>
  <si>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</si>
  <si>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</si>
  <si>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</si>
  <si>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</si>
  <si>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</si>
  <si>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</si>
  <si>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</si>
  <si>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</si>
  <si>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</si>
  <si>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</si>
  <si>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</si>
  <si>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</si>
  <si>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</si>
  <si>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</si>
  <si>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</si>
  <si>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</si>
  <si>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</si>
  <si>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</si>
  <si>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</si>
  <si>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</si>
  <si>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</si>
  <si>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</si>
  <si>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</si>
  <si>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</si>
  <si>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</si>
  <si>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</si>
  <si>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</si>
  <si>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</si>
  <si>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</si>
  <si>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</si>
  <si>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</si>
  <si>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</si>
  <si>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</si>
  <si>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</si>
  <si>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</si>
  <si>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</si>
  <si>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</si>
  <si>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</si>
  <si>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</si>
  <si>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</si>
  <si>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</si>
  <si>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</si>
  <si>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</si>
  <si>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</si>
  <si>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</si>
  <si>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</si>
  <si>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</si>
  <si>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</si>
  <si>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</si>
  <si>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</si>
  <si>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</si>
  <si>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</si>
  <si>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</si>
  <si>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</si>
  <si>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</si>
  <si>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</si>
  <si>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</si>
  <si>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</si>
  <si>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</si>
  <si>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</si>
  <si>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</si>
  <si>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</si>
  <si>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</si>
  <si>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</si>
  <si>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</si>
  <si>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</si>
  <si>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</si>
  <si>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</si>
  <si>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</si>
  <si>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</si>
  <si>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</si>
  <si>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</si>
  <si>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</si>
  <si>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</si>
  <si>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</si>
  <si>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</si>
  <si>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</si>
  <si>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</si>
  <si>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</si>
  <si>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</si>
  <si>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</si>
  <si>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</si>
  <si>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</si>
  <si>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</si>
  <si>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</si>
  <si>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</si>
  <si>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</si>
  <si>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</si>
  <si>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</si>
  <si>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</si>
  <si>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</si>
  <si>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</si>
  <si>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</si>
  <si>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</si>
  <si>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</si>
  <si>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</si>
  <si>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</si>
  <si>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</si>
  <si>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</si>
  <si>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</si>
  <si>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</si>
  <si>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</si>
  <si>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</si>
  <si>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</si>
  <si>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</si>
  <si>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</si>
  <si>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</si>
  <si>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</si>
  <si>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</si>
  <si>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</si>
  <si>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</si>
  <si>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</si>
  <si>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</si>
  <si>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</si>
  <si>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</si>
  <si>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</si>
  <si>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</si>
  <si>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</si>
  <si>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</si>
  <si>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</si>
  <si>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</si>
  <si>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</si>
  <si>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</si>
  <si>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</si>
  <si>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</si>
  <si>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</si>
  <si>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</si>
  <si>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</si>
  <si>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</si>
  <si>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</si>
  <si>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</si>
  <si>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</si>
  <si>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</si>
  <si>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</si>
  <si>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</si>
  <si>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</si>
  <si>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</si>
  <si>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</si>
  <si>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</si>
  <si>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</si>
  <si>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</si>
  <si>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</si>
  <si>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</si>
  <si>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</si>
  <si>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</si>
  <si>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</si>
  <si>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</si>
  <si>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</si>
  <si>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</si>
  <si>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</si>
  <si>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</si>
  <si>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</si>
  <si>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</si>
  <si>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</si>
  <si>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</si>
  <si>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</si>
  <si>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</si>
  <si>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</si>
  <si>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</si>
  <si>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</si>
  <si>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</si>
  <si>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</si>
  <si>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</si>
  <si>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</si>
  <si>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</si>
  <si>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</si>
  <si>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</si>
  <si>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</si>
  <si>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</si>
  <si>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</si>
  <si>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</si>
  <si>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</si>
  <si>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</si>
  <si>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</si>
  <si>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</si>
  <si>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</si>
  <si>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</si>
  <si>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</si>
  <si>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</si>
  <si>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</si>
  <si>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</si>
  <si>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</si>
  <si>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</si>
  <si>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</si>
  <si>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</si>
  <si>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</si>
  <si>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</si>
  <si>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</si>
  <si>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</si>
  <si>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</si>
  <si>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</si>
  <si>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</si>
  <si>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</si>
  <si>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</si>
  <si>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</si>
  <si>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</si>
  <si>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</si>
  <si>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</si>
  <si>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</si>
  <si>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</si>
  <si>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</si>
  <si>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</si>
  <si>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</si>
  <si>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</si>
  <si>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</si>
  <si>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</si>
  <si>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</si>
  <si>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</si>
  <si>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</si>
  <si>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</si>
  <si>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</si>
  <si>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</si>
  <si>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</si>
  <si>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</si>
  <si>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</si>
  <si>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</si>
  <si>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</si>
  <si>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</si>
  <si>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</si>
  <si>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</si>
  <si>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</si>
  <si>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</si>
  <si>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</si>
  <si>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</si>
  <si>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</si>
  <si>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</si>
  <si>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</si>
  <si>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</si>
  <si>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</si>
  <si>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</si>
  <si>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</si>
  <si>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</si>
  <si>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</si>
  <si>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</si>
  <si>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</si>
  <si>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</si>
  <si>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</si>
  <si>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</si>
  <si>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</si>
  <si>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</si>
  <si>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</si>
  <si>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</si>
  <si>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</si>
  <si>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</si>
  <si>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</si>
  <si>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</si>
  <si>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</si>
  <si>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</si>
  <si>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</si>
  <si>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</si>
  <si>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</si>
  <si>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</si>
  <si>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</si>
  <si>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</si>
  <si>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</si>
  <si>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</si>
  <si>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</si>
  <si>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</si>
  <si>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</si>
  <si>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</si>
  <si>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</si>
  <si>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</si>
  <si>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</si>
  <si>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</si>
  <si>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</si>
  <si>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</si>
  <si>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</si>
  <si>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</si>
  <si>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</si>
  <si>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</si>
  <si>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</si>
  <si>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</si>
  <si>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</si>
  <si>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</si>
  <si>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</si>
  <si>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</si>
  <si>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</si>
  <si>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</si>
  <si>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</si>
  <si>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</si>
  <si>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</si>
  <si>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</si>
  <si>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</si>
  <si>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</si>
  <si>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</si>
  <si>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</si>
  <si>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</si>
  <si>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</si>
  <si>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</si>
  <si>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</si>
  <si>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</si>
  <si>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</si>
  <si>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</si>
  <si>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</si>
  <si>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</si>
  <si>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</si>
  <si>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</si>
  <si>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</si>
  <si>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</si>
  <si>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</si>
  <si>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</si>
  <si>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</si>
  <si>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</si>
  <si>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</si>
  <si>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</si>
  <si>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</si>
  <si>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</si>
  <si>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</si>
  <si>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</si>
  <si>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</si>
  <si>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</si>
  <si>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</si>
  <si>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</si>
  <si>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</si>
  <si>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</si>
  <si>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</si>
  <si>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</si>
  <si>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</si>
  <si>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</si>
  <si>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</si>
  <si>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</si>
  <si>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</si>
  <si>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</si>
  <si>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</si>
  <si>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</si>
  <si>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</si>
  <si>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</si>
  <si>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</si>
  <si>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</si>
  <si>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</si>
  <si>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</si>
  <si>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</si>
  <si>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</si>
  <si>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</si>
  <si>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</si>
  <si>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</si>
  <si>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</si>
  <si>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</si>
  <si>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</si>
  <si>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</si>
  <si>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</si>
  <si>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</si>
  <si>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</si>
  <si>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</si>
  <si>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</si>
  <si>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</si>
  <si>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</si>
  <si>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</si>
  <si>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</si>
  <si>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</si>
  <si>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</si>
  <si>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</si>
  <si>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</si>
  <si>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</si>
  <si>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</si>
  <si>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</si>
  <si>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</si>
  <si>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</si>
  <si>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</si>
  <si>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</si>
  <si>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</si>
  <si>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</si>
  <si>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</si>
  <si>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</si>
  <si>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</si>
  <si>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</si>
  <si>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</si>
  <si>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</si>
  <si>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</si>
  <si>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</si>
  <si>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</si>
  <si>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</si>
  <si>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</si>
  <si>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</si>
  <si>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</si>
  <si>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</si>
  <si>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</si>
  <si>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</si>
  <si>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</si>
  <si>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</si>
  <si>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</si>
  <si>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</si>
  <si>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</si>
  <si>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</si>
  <si>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</si>
  <si>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</si>
  <si>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</si>
  <si>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</si>
  <si>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</si>
  <si>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</si>
  <si>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</si>
  <si>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</si>
  <si>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</si>
  <si>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</si>
  <si>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</si>
  <si>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</si>
  <si>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</si>
  <si>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</si>
  <si>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</si>
  <si>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</si>
  <si>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</si>
  <si>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</si>
  <si>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</si>
  <si>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</si>
  <si>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</si>
  <si>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</si>
  <si>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</si>
  <si>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</si>
  <si>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</si>
  <si>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</si>
  <si>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</si>
  <si>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</si>
  <si>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</si>
  <si>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</si>
  <si>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</si>
  <si>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</si>
  <si>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</si>
  <si>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</si>
  <si>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</si>
  <si>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</si>
  <si>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</si>
  <si>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</si>
  <si>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</si>
  <si>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</si>
  <si>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</si>
  <si>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</si>
  <si>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</si>
  <si>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</si>
  <si>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</si>
  <si>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</si>
  <si>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</si>
  <si>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</si>
  <si>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</si>
  <si>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</si>
  <si>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</si>
  <si>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</si>
  <si>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</si>
  <si>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</si>
  <si>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</si>
  <si>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</si>
  <si>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</si>
  <si>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</si>
  <si>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</si>
  <si>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</si>
  <si>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</si>
  <si>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</si>
  <si>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</si>
  <si>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</si>
  <si>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</si>
  <si>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</si>
  <si>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</si>
  <si>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</si>
  <si>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</si>
  <si>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</si>
  <si>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</si>
  <si>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</si>
  <si>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</si>
  <si>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</si>
  <si>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</si>
  <si>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</si>
  <si>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</si>
  <si>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</si>
  <si>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</si>
  <si>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</si>
  <si>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</si>
  <si>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</si>
  <si>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</si>
  <si>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</si>
  <si>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</si>
  <si>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</si>
  <si>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</si>
  <si>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</si>
  <si>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</si>
  <si>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</si>
  <si>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</si>
  <si>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</si>
  <si>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</si>
  <si>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</si>
  <si>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</si>
  <si>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</si>
  <si>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</si>
  <si>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</si>
  <si>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</si>
  <si>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</si>
  <si>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</si>
  <si>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</si>
  <si>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</si>
  <si>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</si>
  <si>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</si>
  <si>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</si>
  <si>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</si>
  <si>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</si>
  <si>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</si>
  <si>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</si>
  <si>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</si>
  <si>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</si>
  <si>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</si>
  <si>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</si>
  <si>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</si>
  <si>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</si>
  <si>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</si>
  <si>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</si>
  <si>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</si>
  <si>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</si>
  <si>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</si>
  <si>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</si>
  <si>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</si>
  <si>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</si>
  <si>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</si>
  <si>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</si>
  <si>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</si>
  <si>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</si>
  <si>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</si>
  <si>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</si>
  <si>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</si>
  <si>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</si>
  <si>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</si>
  <si>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</si>
  <si>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</si>
  <si>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</si>
  <si>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</si>
  <si>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</si>
  <si>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</si>
  <si>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</si>
  <si>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</si>
  <si>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</si>
  <si>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</si>
  <si>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</si>
  <si>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</si>
  <si>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</si>
  <si>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</si>
  <si>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</si>
  <si>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</si>
  <si>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</si>
  <si>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</si>
  <si>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</si>
  <si>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</si>
  <si>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</si>
  <si>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</si>
  <si>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</si>
  <si>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</si>
  <si>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</si>
  <si>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</si>
  <si>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</si>
  <si>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</si>
  <si>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</si>
  <si>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</si>
  <si>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</si>
  <si>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</si>
  <si>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</si>
  <si>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</si>
  <si>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</si>
  <si>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</si>
  <si>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</si>
  <si>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</si>
  <si>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</si>
  <si>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</si>
  <si>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</si>
  <si>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</si>
  <si>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</si>
  <si>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</si>
  <si>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</si>
  <si>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</si>
  <si>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</si>
  <si>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</si>
  <si>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</si>
  <si>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</si>
  <si>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</si>
  <si>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</si>
  <si>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</si>
  <si>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</si>
  <si>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</si>
  <si>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</si>
  <si>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</si>
  <si>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</si>
  <si>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</si>
  <si>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</si>
  <si>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</si>
  <si>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</si>
  <si>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</si>
  <si>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</si>
  <si>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</si>
  <si>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</si>
  <si>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</si>
  <si>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</si>
  <si>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</si>
  <si>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</si>
  <si>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</si>
  <si>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</si>
  <si>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</si>
  <si>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</si>
  <si>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</si>
  <si>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</si>
  <si>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</si>
  <si>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</si>
  <si>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</si>
  <si>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</si>
  <si>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</si>
  <si>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</si>
  <si>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</si>
  <si>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</si>
  <si>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</si>
  <si>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</si>
  <si>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</si>
  <si>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</si>
  <si>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</si>
  <si>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</si>
  <si>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</si>
  <si>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</si>
  <si>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</si>
  <si>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</si>
  <si>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</si>
  <si>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</si>
  <si>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</si>
  <si>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</si>
  <si>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</si>
  <si>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</si>
  <si>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</si>
  <si>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</si>
  <si>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</si>
  <si>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</si>
  <si>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</si>
  <si>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</si>
  <si>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</si>
  <si>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</si>
  <si>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</si>
  <si>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</si>
  <si>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</si>
  <si>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</si>
  <si>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</si>
  <si>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</si>
  <si>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</si>
  <si>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</si>
  <si>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</si>
  <si>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</si>
  <si>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</si>
  <si>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</si>
  <si>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</si>
  <si>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</si>
  <si>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</si>
  <si>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</si>
  <si>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</si>
  <si>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</si>
  <si>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</si>
  <si>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</si>
  <si>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</si>
  <si>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</si>
  <si>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</si>
  <si>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</si>
  <si>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</si>
  <si>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</si>
  <si>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</si>
  <si>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</si>
  <si>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</si>
  <si>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</si>
  <si>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</si>
  <si>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</si>
  <si>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</si>
  <si>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</si>
  <si>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</si>
  <si>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</si>
  <si>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</si>
  <si>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</si>
  <si>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</si>
  <si>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</si>
  <si>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</si>
  <si>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</si>
  <si>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</si>
  <si>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</si>
  <si>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</si>
  <si>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</si>
  <si>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</si>
  <si>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</si>
  <si>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</si>
  <si>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</si>
  <si>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</si>
  <si>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</si>
  <si>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</si>
  <si>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</si>
  <si>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</si>
  <si>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</si>
  <si>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</si>
  <si>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</si>
  <si>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</si>
  <si>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</si>
  <si>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</si>
  <si>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</si>
  <si>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</si>
  <si>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</si>
  <si>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</si>
  <si>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</si>
  <si>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</si>
  <si>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</si>
  <si>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</si>
  <si>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</si>
  <si>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</si>
  <si>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</si>
  <si>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</si>
  <si>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</si>
  <si>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</si>
  <si>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</si>
  <si>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</si>
  <si>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</si>
  <si>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</si>
  <si>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</si>
  <si>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</si>
  <si>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</si>
  <si>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</si>
  <si>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</si>
  <si>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</si>
  <si>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</si>
  <si>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</si>
  <si>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</si>
  <si>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</si>
  <si>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</si>
  <si>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</si>
  <si>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</si>
  <si>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</si>
  <si>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</si>
  <si>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</si>
  <si>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</si>
  <si>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</si>
  <si>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</si>
  <si>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</si>
  <si>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</si>
  <si>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</si>
  <si>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</si>
  <si>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</si>
  <si>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</si>
  <si>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</si>
  <si>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</si>
  <si>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</si>
  <si>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</si>
  <si>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</si>
  <si>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</si>
  <si>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</si>
  <si>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</si>
  <si>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</si>
  <si>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</si>
  <si>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</si>
  <si>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</si>
  <si>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</si>
  <si>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</si>
  <si>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</si>
  <si>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</si>
  <si>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</si>
  <si>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</si>
  <si>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</si>
  <si>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</si>
  <si>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</si>
  <si>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</si>
  <si>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</si>
  <si>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</si>
  <si>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</si>
  <si>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</si>
  <si>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</si>
  <si>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</si>
  <si>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</si>
  <si>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</si>
  <si>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</si>
  <si>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</si>
  <si>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</si>
  <si>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</si>
  <si>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</si>
  <si>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</si>
  <si>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</si>
  <si>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</si>
  <si>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</si>
  <si>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</si>
  <si>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</si>
  <si>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</si>
  <si>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</si>
  <si>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</si>
  <si>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</si>
  <si>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</si>
  <si>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</si>
  <si>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</si>
  <si>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</si>
  <si>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</si>
  <si>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</si>
  <si>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</si>
  <si>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</si>
  <si>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</si>
  <si>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</si>
  <si>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</si>
  <si>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</si>
  <si>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</si>
  <si>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</si>
  <si>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</si>
  <si>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</si>
  <si>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</si>
  <si>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</si>
  <si>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</si>
  <si>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</si>
  <si>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</si>
  <si>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</si>
  <si>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</si>
  <si>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</si>
  <si>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</si>
  <si>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</si>
  <si>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</si>
  <si>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</si>
  <si>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</si>
  <si>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</si>
  <si>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</si>
  <si>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</si>
  <si>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</si>
  <si>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</si>
  <si>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</si>
  <si>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</si>
  <si>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</si>
  <si>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</si>
  <si>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</si>
  <si>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</si>
  <si>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</si>
  <si>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</si>
  <si>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</si>
  <si>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</si>
  <si>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</si>
  <si>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</si>
  <si>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</si>
  <si>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</si>
  <si>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</si>
  <si>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</si>
  <si>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</si>
  <si>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</si>
  <si>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</si>
  <si>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</si>
  <si>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</si>
  <si>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</si>
  <si>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</si>
  <si>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</si>
  <si>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</si>
  <si>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</si>
  <si>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</si>
  <si>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</si>
  <si>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</si>
  <si>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</si>
  <si>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</si>
  <si>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</si>
  <si>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</si>
  <si>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</si>
  <si>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</si>
  <si>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</si>
  <si>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</si>
  <si>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</si>
  <si>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</si>
  <si>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</si>
  <si>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</si>
  <si>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</si>
  <si>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</si>
  <si>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</si>
  <si>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</si>
  <si>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</si>
  <si>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</si>
  <si>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</si>
  <si>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</si>
  <si>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</si>
  <si>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</si>
  <si>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</si>
  <si>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</si>
  <si>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</si>
  <si>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</si>
  <si>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</si>
  <si>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</si>
  <si>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</si>
  <si>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</si>
  <si>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</si>
  <si>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</si>
  <si>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</si>
  <si>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</si>
  <si>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</si>
  <si>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</si>
  <si>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</si>
  <si>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</si>
  <si>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</si>
  <si>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</si>
  <si>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</si>
  <si>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</si>
  <si>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</si>
  <si>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</si>
  <si>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</si>
  <si>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</si>
  <si>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</si>
  <si>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</si>
  <si>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</si>
  <si>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</si>
  <si>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</si>
  <si>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</si>
  <si>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</si>
  <si>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</si>
  <si>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</si>
  <si>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</si>
  <si>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</si>
  <si>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</si>
  <si>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</si>
  <si>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</si>
  <si>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</si>
  <si>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</si>
  <si>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</si>
  <si>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</si>
  <si>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</si>
  <si>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</si>
  <si>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</si>
  <si>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</si>
  <si>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</si>
  <si>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</si>
  <si>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</si>
  <si>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</si>
  <si>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</si>
  <si>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</si>
  <si>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</si>
  <si>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</si>
  <si>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</si>
  <si>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</si>
  <si>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</si>
  <si>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</si>
  <si>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</si>
  <si>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</si>
  <si>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</si>
  <si>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</si>
  <si>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</si>
  <si>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</si>
  <si>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</si>
  <si>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</si>
  <si>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</si>
  <si>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</si>
  <si>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</si>
  <si>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</si>
  <si>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</si>
  <si>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</si>
  <si>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</si>
  <si>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</si>
  <si>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</si>
  <si>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</si>
  <si>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</si>
  <si>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</si>
  <si>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</si>
  <si>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</si>
  <si>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</si>
  <si>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</si>
  <si>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</si>
  <si>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</si>
  <si>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</si>
  <si>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</si>
  <si>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</si>
  <si>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</si>
  <si>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</si>
  <si>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</si>
  <si>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</si>
  <si>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</si>
  <si>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</si>
  <si>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</si>
  <si>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</si>
  <si>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</si>
  <si>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</si>
  <si>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</si>
  <si>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</si>
  <si>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</si>
  <si>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</si>
  <si>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</si>
  <si>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</si>
  <si>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</si>
  <si>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</si>
  <si>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</si>
  <si>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</si>
  <si>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</si>
  <si>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</si>
  <si>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</si>
  <si>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</si>
  <si>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</si>
  <si>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</si>
  <si>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</si>
  <si>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</si>
  <si>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</si>
  <si>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</si>
  <si>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</si>
  <si>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</si>
  <si>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</si>
  <si>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</si>
  <si>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</si>
  <si>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</si>
  <si>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</si>
  <si>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</si>
  <si>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</si>
  <si>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</si>
  <si>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</si>
  <si>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</si>
  <si>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</si>
  <si>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</si>
  <si>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</si>
  <si>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</si>
  <si>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</si>
  <si>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</si>
  <si>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</si>
  <si>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</si>
  <si>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</si>
  <si>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</si>
  <si>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</si>
  <si>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</si>
  <si>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</si>
  <si>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</si>
  <si>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</si>
  <si>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</si>
  <si>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</si>
  <si>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</si>
  <si>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</si>
  <si>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</si>
  <si>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</si>
  <si>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</si>
  <si>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</si>
  <si>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</si>
  <si>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</si>
  <si>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</si>
  <si>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</si>
  <si>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</si>
  <si>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</si>
  <si>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</si>
  <si>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</si>
  <si>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</si>
  <si>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</si>
  <si>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</si>
  <si>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</si>
  <si>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</si>
  <si>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</si>
  <si>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</si>
  <si>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</si>
  <si>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</si>
  <si>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</si>
  <si>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</si>
  <si>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</si>
  <si>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</si>
  <si>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</si>
  <si>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</si>
  <si>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</si>
  <si>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</si>
  <si>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</si>
  <si>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</si>
  <si>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</si>
  <si>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</si>
  <si>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</si>
  <si>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</si>
  <si>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</si>
  <si>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</si>
  <si>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</si>
  <si>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</si>
  <si>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</si>
  <si>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</si>
  <si>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</si>
  <si>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</si>
  <si>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</si>
  <si>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</si>
  <si>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</si>
  <si>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</si>
  <si>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</si>
  <si>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</si>
  <si>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</si>
  <si>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</si>
  <si>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</si>
  <si>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</si>
  <si>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</si>
  <si>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</si>
  <si>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</si>
  <si>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</si>
  <si>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</si>
  <si>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</si>
  <si>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</si>
  <si>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</si>
  <si>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</si>
  <si>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</si>
  <si>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</si>
  <si>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</si>
  <si>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</si>
  <si>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</si>
  <si>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</si>
  <si>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</si>
  <si>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</si>
  <si>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</si>
  <si>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</si>
  <si>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</si>
  <si>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</si>
  <si>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</si>
  <si>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</si>
  <si>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</si>
  <si>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</si>
  <si>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</si>
  <si>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</si>
  <si>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</si>
  <si>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</si>
  <si>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</si>
  <si>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</si>
  <si>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</si>
  <si>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</si>
  <si>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</si>
  <si>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</si>
  <si>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</si>
  <si>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</si>
  <si>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</si>
  <si>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</si>
  <si>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</si>
  <si>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</si>
  <si>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</si>
  <si>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</si>
  <si>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</si>
  <si>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</si>
  <si>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</si>
  <si>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</si>
  <si>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</si>
  <si>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</si>
  <si>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</si>
  <si>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</si>
  <si>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</si>
  <si>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</si>
  <si>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</si>
  <si>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</si>
  <si>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</si>
  <si>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</si>
  <si>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</si>
  <si>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</si>
  <si>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</si>
  <si>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</si>
  <si>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</si>
  <si>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</si>
  <si>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</si>
  <si>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</si>
  <si>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</si>
  <si>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</si>
  <si>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</si>
  <si>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</si>
  <si>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</si>
  <si>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</si>
  <si>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</si>
  <si>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</si>
  <si>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</si>
  <si>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</si>
  <si>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</si>
  <si>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</si>
  <si>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</si>
  <si>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</si>
  <si>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</si>
  <si>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</si>
  <si>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</si>
  <si>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</si>
  <si>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</si>
  <si>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</si>
  <si>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</si>
  <si>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</si>
  <si>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</si>
  <si>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</si>
  <si>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</si>
  <si>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</si>
  <si>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</si>
  <si>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</si>
  <si>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</si>
  <si>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</si>
  <si>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</si>
  <si>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</si>
  <si>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</si>
  <si>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</si>
  <si>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</si>
  <si>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</si>
  <si>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</si>
  <si>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</si>
  <si>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</si>
  <si>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</si>
  <si>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</si>
  <si>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</si>
  <si>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</si>
  <si>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</si>
  <si>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</si>
  <si>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</si>
  <si>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</si>
  <si>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</si>
  <si>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</si>
  <si>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</si>
  <si>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</si>
  <si>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</si>
  <si>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</si>
  <si>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</si>
  <si>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</si>
  <si>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</si>
  <si>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</si>
  <si>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</si>
  <si>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</si>
  <si>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</si>
  <si>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</si>
  <si>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</si>
  <si>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</si>
  <si>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</si>
  <si>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</si>
  <si>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</si>
  <si>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</si>
  <si>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</si>
  <si>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</si>
  <si>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</si>
  <si>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</si>
  <si>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</si>
  <si>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</si>
  <si>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</si>
  <si>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</si>
  <si>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</si>
  <si>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</si>
  <si>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</si>
  <si>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</si>
  <si>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</si>
  <si>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</si>
  <si>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</si>
  <si>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</si>
  <si>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</si>
  <si>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</si>
  <si>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</si>
  <si>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</si>
  <si>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</si>
  <si>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</si>
  <si>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</si>
  <si>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</si>
  <si>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</si>
  <si>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</si>
  <si>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</si>
  <si>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</si>
  <si>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</si>
  <si>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</si>
  <si>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</si>
  <si>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</si>
  <si>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</si>
  <si>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</si>
  <si>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</si>
  <si>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</si>
  <si>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</si>
  <si>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</si>
  <si>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</si>
  <si>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</si>
  <si>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</si>
  <si>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</si>
  <si>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</si>
  <si>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</si>
  <si>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</si>
  <si>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</si>
  <si>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</si>
  <si>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</si>
  <si>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</si>
  <si>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</si>
  <si>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</si>
  <si>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</si>
  <si>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</si>
  <si>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</si>
  <si>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</si>
  <si>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</si>
  <si>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</si>
  <si>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</si>
  <si>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</si>
  <si>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</si>
  <si>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</si>
  <si>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</si>
  <si>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</si>
  <si>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</si>
  <si>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</si>
  <si>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</si>
  <si>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</si>
  <si>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</si>
  <si>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</si>
  <si>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</si>
  <si>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</si>
  <si>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</si>
  <si>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</si>
  <si>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</si>
  <si>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</si>
  <si>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</si>
  <si>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</si>
  <si>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</si>
  <si>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</si>
  <si>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</si>
  <si>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</si>
  <si>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</si>
  <si>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</si>
  <si>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</si>
  <si>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</si>
  <si>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</si>
  <si>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</si>
  <si>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</si>
  <si>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</si>
  <si>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</si>
  <si>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</si>
  <si>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</si>
  <si>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</si>
  <si>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</si>
  <si>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</si>
  <si>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</si>
  <si>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</si>
  <si>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</si>
  <si>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</si>
  <si>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</si>
  <si>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</si>
  <si>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</si>
  <si>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</si>
  <si>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</si>
  <si>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</si>
  <si>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</si>
  <si>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</si>
  <si>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</si>
  <si>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</si>
  <si>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</si>
  <si>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</si>
  <si>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</si>
  <si>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</si>
  <si>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</si>
  <si>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</si>
  <si>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</si>
  <si>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</si>
  <si>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</si>
  <si>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</si>
  <si>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</si>
  <si>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</si>
  <si>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</si>
  <si>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</si>
  <si>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</si>
  <si>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</si>
  <si>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</si>
  <si>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</si>
  <si>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</si>
  <si>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</si>
  <si>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</si>
  <si>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</si>
  <si>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</si>
  <si>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</si>
  <si>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</si>
  <si>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</si>
  <si>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</si>
  <si>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</si>
  <si>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</si>
  <si>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</si>
  <si>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</si>
  <si>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</si>
  <si>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</si>
  <si>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</si>
  <si>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</si>
  <si>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</si>
  <si>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</si>
  <si>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</si>
  <si>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</si>
  <si>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</si>
  <si>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</si>
  <si>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</si>
  <si>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</si>
  <si>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</si>
  <si>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</si>
  <si>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</si>
  <si>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</si>
  <si>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</si>
  <si>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</si>
  <si>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</si>
  <si>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</si>
  <si>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</si>
  <si>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</si>
  <si>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</si>
  <si>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</si>
  <si>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</si>
  <si>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</si>
  <si>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</si>
  <si>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</si>
  <si>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</si>
  <si>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</si>
  <si>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</si>
  <si>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</si>
  <si>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</si>
  <si>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</si>
  <si>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</si>
  <si>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</si>
  <si>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</si>
  <si>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</si>
  <si>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</si>
  <si>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</si>
  <si>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</si>
  <si>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</si>
  <si>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</si>
  <si>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</si>
  <si>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</si>
  <si>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</si>
  <si>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</si>
  <si>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</si>
  <si>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</si>
  <si>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</si>
  <si>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</si>
  <si>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</si>
  <si>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</si>
  <si>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</si>
  <si>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</si>
  <si>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</si>
  <si>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</si>
  <si>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</si>
  <si>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</si>
  <si>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</si>
  <si>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</si>
  <si>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</si>
  <si>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</si>
  <si>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</si>
  <si>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</si>
  <si>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</si>
  <si>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</si>
  <si>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</si>
  <si>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</si>
  <si>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</si>
  <si>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</si>
  <si>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</si>
  <si>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</si>
  <si>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</si>
  <si>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</si>
  <si>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</si>
  <si>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</si>
  <si>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</si>
  <si>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</si>
  <si>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</si>
  <si>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</si>
  <si>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</si>
  <si>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</si>
  <si>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</si>
  <si>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</si>
  <si>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</si>
  <si>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</si>
  <si>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</si>
  <si>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</si>
  <si>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</si>
  <si>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</si>
  <si>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</si>
  <si>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</si>
  <si>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</si>
  <si>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</si>
  <si>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</si>
  <si>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</si>
  <si>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</si>
  <si>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</si>
  <si>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</si>
  <si>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</si>
  <si>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</si>
  <si>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</si>
  <si>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</si>
  <si>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</si>
  <si>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</si>
  <si>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</si>
  <si>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</si>
  <si>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</si>
  <si>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</si>
  <si>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</si>
  <si>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</si>
  <si>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</si>
  <si>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</si>
  <si>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</si>
  <si>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</si>
  <si>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</si>
  <si>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</si>
  <si>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</si>
  <si>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</si>
  <si>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</si>
  <si>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</si>
  <si>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</si>
  <si>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</si>
  <si>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</si>
  <si>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</si>
  <si>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</si>
  <si>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</si>
  <si>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</si>
  <si>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</si>
  <si>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</si>
  <si>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</si>
  <si>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</si>
  <si>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</si>
  <si>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</si>
  <si>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</si>
  <si>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</si>
  <si>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</si>
  <si>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</si>
  <si>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</si>
  <si>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</si>
  <si>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</si>
  <si>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</si>
  <si>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</si>
  <si>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</si>
  <si>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</si>
  <si>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</si>
  <si>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</si>
  <si>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</si>
  <si>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</si>
  <si>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</si>
  <si>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</si>
  <si>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</si>
  <si>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</si>
  <si>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</si>
  <si>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</si>
  <si>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</si>
  <si>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</si>
  <si>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</si>
  <si>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</si>
  <si>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</si>
  <si>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</si>
  <si>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</si>
  <si>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</si>
  <si>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</si>
  <si>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</si>
  <si>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</si>
  <si>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</si>
  <si>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</si>
  <si>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</si>
  <si>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</si>
  <si>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</si>
  <si>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</si>
  <si>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</si>
  <si>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</si>
  <si>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</si>
  <si>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</si>
  <si>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</si>
  <si>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</si>
  <si>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</si>
  <si>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</si>
  <si>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</si>
  <si>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</si>
  <si>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</si>
  <si>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</si>
  <si>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</si>
  <si>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</si>
  <si>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</si>
  <si>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</si>
  <si>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</si>
  <si>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</si>
  <si>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</si>
  <si>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</si>
  <si>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</si>
  <si>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</si>
  <si>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</si>
  <si>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</si>
  <si>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</si>
  <si>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</si>
  <si>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</si>
  <si>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</si>
  <si>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</si>
  <si>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</si>
  <si>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</si>
  <si>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</si>
  <si>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</si>
  <si>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</si>
  <si>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</si>
  <si>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</si>
  <si>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</si>
  <si>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</si>
  <si>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</si>
  <si>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</si>
  <si>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</si>
  <si>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</si>
  <si>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</si>
  <si>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</si>
  <si>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</si>
  <si>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</si>
  <si>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</si>
  <si>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</si>
  <si>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</si>
  <si>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</si>
  <si>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</si>
  <si>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</si>
  <si>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</si>
  <si>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</si>
  <si>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</si>
  <si>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</si>
  <si>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</si>
  <si>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</si>
  <si>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</si>
  <si>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</si>
  <si>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</si>
  <si>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</si>
  <si>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</si>
  <si>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</si>
  <si>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</si>
  <si>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</si>
  <si>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</si>
  <si>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</si>
  <si>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</si>
  <si>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</si>
  <si>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</si>
  <si>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</si>
  <si>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</si>
  <si>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</si>
  <si>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</si>
  <si>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</si>
  <si>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</si>
  <si>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</si>
  <si>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</si>
  <si>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</si>
  <si>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</si>
  <si>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</si>
  <si>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</si>
  <si>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</si>
  <si>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</si>
  <si>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</si>
  <si>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</si>
  <si>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</si>
  <si>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</si>
  <si>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</si>
  <si>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</si>
  <si>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</si>
  <si>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</si>
  <si>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</si>
  <si>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</si>
  <si>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</si>
  <si>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</si>
  <si>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</si>
  <si>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</si>
  <si>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</si>
  <si>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</si>
  <si>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</si>
  <si>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</si>
  <si>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</si>
  <si>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</si>
  <si>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</si>
  <si>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</si>
  <si>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</si>
  <si>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</si>
  <si>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</si>
  <si>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</si>
  <si>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</si>
  <si>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</si>
  <si>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</si>
  <si>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</si>
  <si>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</si>
  <si>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</si>
  <si>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</si>
  <si>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</si>
  <si>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</si>
  <si>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</si>
  <si>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</si>
  <si>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</si>
  <si>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</si>
  <si>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</si>
  <si>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</si>
  <si>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</si>
  <si>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</si>
  <si>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</si>
  <si>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</si>
  <si>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</si>
  <si>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</si>
  <si>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</si>
  <si>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</si>
  <si>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</si>
  <si>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</si>
  <si>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</si>
  <si>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</si>
  <si>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</si>
  <si>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</si>
  <si>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</si>
  <si>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</si>
  <si>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</si>
  <si>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</si>
  <si>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</si>
  <si>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</si>
  <si>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</si>
  <si>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</si>
  <si>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</si>
  <si>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</si>
  <si>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</si>
  <si>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</si>
  <si>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</si>
  <si>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</si>
  <si>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</si>
  <si>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</si>
  <si>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</si>
  <si>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</si>
  <si>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</si>
  <si>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</si>
  <si>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</si>
  <si>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</si>
  <si>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</si>
  <si>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</si>
  <si>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</si>
  <si>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</si>
  <si>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</si>
  <si>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</si>
  <si>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</si>
  <si>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</si>
  <si>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</si>
  <si>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</si>
  <si>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</si>
  <si>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</si>
  <si>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</si>
  <si>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</si>
  <si>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</si>
  <si>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</si>
  <si>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</si>
  <si>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</si>
  <si>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</si>
  <si>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</si>
  <si>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</si>
  <si>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</si>
  <si>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</si>
  <si>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</si>
  <si>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</si>
  <si>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</si>
  <si>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</si>
  <si>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</si>
  <si>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</si>
  <si>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</si>
  <si>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</si>
  <si>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</si>
  <si>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</si>
  <si>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</si>
  <si>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</si>
  <si>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</si>
  <si>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</si>
  <si>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</si>
  <si>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</si>
  <si>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</si>
  <si>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</si>
  <si>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</si>
  <si>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</si>
  <si>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</si>
  <si>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</si>
  <si>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</si>
  <si>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</si>
  <si>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</si>
  <si>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</si>
  <si>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</si>
  <si>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</si>
  <si>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</si>
  <si>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</si>
  <si>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</si>
  <si>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</si>
  <si>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</si>
  <si>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</si>
  <si>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</si>
  <si>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</si>
  <si>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</si>
  <si>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</si>
  <si>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</si>
  <si>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</si>
  <si>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</si>
  <si>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</si>
  <si>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</si>
  <si>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</si>
  <si>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</si>
  <si>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</si>
  <si>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</si>
  <si>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</si>
  <si>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</si>
  <si>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</si>
  <si>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</si>
  <si>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</si>
  <si>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</si>
  <si>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</si>
  <si>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</si>
  <si>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</si>
  <si>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</si>
  <si>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</si>
  <si>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</si>
  <si>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</si>
  <si>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</si>
  <si>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</si>
  <si>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</si>
  <si>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</si>
  <si>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</si>
  <si>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</si>
  <si>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</si>
  <si>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</si>
  <si>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</si>
  <si>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</si>
  <si>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</si>
  <si>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</si>
  <si>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</si>
  <si>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</si>
  <si>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</si>
  <si>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</si>
  <si>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</si>
  <si>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</si>
  <si>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</si>
  <si>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</si>
  <si>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</si>
  <si>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</si>
  <si>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</si>
  <si>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</si>
  <si>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</si>
  <si>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</si>
  <si>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</si>
  <si>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</si>
  <si>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</si>
  <si>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</si>
  <si>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</si>
  <si>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</si>
  <si>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</si>
  <si>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</si>
  <si>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</si>
  <si>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</si>
  <si>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</si>
  <si>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</si>
  <si>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</si>
  <si>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</si>
  <si>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</si>
  <si>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</si>
  <si>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</si>
  <si>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</si>
  <si>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</si>
  <si>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</si>
  <si>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</si>
  <si>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</si>
  <si>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</si>
  <si>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</si>
  <si>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</si>
  <si>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</si>
  <si>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</si>
  <si>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</si>
  <si>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</si>
  <si>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</si>
  <si>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</si>
  <si>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</si>
  <si>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</si>
  <si>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</si>
  <si>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</si>
  <si>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</si>
  <si>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</si>
  <si>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</si>
  <si>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</si>
  <si>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</si>
  <si>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</si>
  <si>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</si>
  <si>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</si>
  <si>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</si>
  <si>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</si>
  <si>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</si>
  <si>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</si>
  <si>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</si>
  <si>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</si>
  <si>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</si>
  <si>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</si>
  <si>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</si>
  <si>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</si>
  <si>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</si>
  <si>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</si>
  <si>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</si>
  <si>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</si>
  <si>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</si>
  <si>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</si>
  <si>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</si>
  <si>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</si>
  <si>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</si>
  <si>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</si>
  <si>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</si>
  <si>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</si>
  <si>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</si>
  <si>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</si>
  <si>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</si>
  <si>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</si>
  <si>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</si>
  <si>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</si>
  <si>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</si>
  <si>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</si>
  <si>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</si>
  <si>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</si>
  <si>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</si>
  <si>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</si>
  <si>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</si>
  <si>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</si>
  <si>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</si>
  <si>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</si>
  <si>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</si>
  <si>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</si>
  <si>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</si>
  <si>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</si>
  <si>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</si>
  <si>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</si>
  <si>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</si>
  <si>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</si>
  <si>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</si>
  <si>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</si>
  <si>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</si>
  <si>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</si>
  <si>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</si>
  <si>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</si>
  <si>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</si>
  <si>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</si>
  <si>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</si>
  <si>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</si>
  <si>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</si>
  <si>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</si>
  <si>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</si>
  <si>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</si>
  <si>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</si>
  <si>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</si>
  <si>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</si>
  <si>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</si>
  <si>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</si>
  <si>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</si>
  <si>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</si>
  <si>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</si>
  <si>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</si>
  <si>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</si>
  <si>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</si>
  <si>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</si>
  <si>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</si>
  <si>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</si>
  <si>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</si>
  <si>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</si>
  <si>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</si>
  <si>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</si>
  <si>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</si>
  <si>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</si>
  <si>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</si>
  <si>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</si>
  <si>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</si>
  <si>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</si>
  <si>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</si>
  <si>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</si>
  <si>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</si>
  <si>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</si>
  <si>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</si>
  <si>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</si>
  <si>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</si>
  <si>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</si>
  <si>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</si>
  <si>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</si>
  <si>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</si>
  <si>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</si>
  <si>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</si>
  <si>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</si>
  <si>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</si>
  <si>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</si>
  <si>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</si>
  <si>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</si>
  <si>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</si>
  <si>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</si>
  <si>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</si>
  <si>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</si>
  <si>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</si>
  <si>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</si>
  <si>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</si>
  <si>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</si>
  <si>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</si>
  <si>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</si>
  <si>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</si>
  <si>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</si>
  <si>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</si>
  <si>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</si>
  <si>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</si>
  <si>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</si>
  <si>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</si>
  <si>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</si>
  <si>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</si>
  <si>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</si>
  <si>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</si>
  <si>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</si>
  <si>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</si>
  <si>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</si>
  <si>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</si>
  <si>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</si>
  <si>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</si>
  <si>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</si>
  <si>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</si>
  <si>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</si>
  <si>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</si>
  <si>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</si>
  <si>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</si>
  <si>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</si>
  <si>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</si>
  <si>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</si>
  <si>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</si>
  <si>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</si>
  <si>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</si>
  <si>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</si>
  <si>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</si>
  <si>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</si>
  <si>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</si>
  <si>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</si>
  <si>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</si>
  <si>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</si>
  <si>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</si>
  <si>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</si>
  <si>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</si>
  <si>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</si>
  <si>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</si>
  <si>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</si>
  <si>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</si>
  <si>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</si>
  <si>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</si>
  <si>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</si>
  <si>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</si>
  <si>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</si>
  <si>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</si>
  <si>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</si>
  <si>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</si>
  <si>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</si>
  <si>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</si>
  <si>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</si>
  <si>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</si>
  <si>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</si>
  <si>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</si>
  <si>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</si>
  <si>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</si>
  <si>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</si>
  <si>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</si>
  <si>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</si>
  <si>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</si>
  <si>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</si>
  <si>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</si>
  <si>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</si>
  <si>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</si>
  <si>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</si>
  <si>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</si>
  <si>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</si>
  <si>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</si>
  <si>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</si>
  <si>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</si>
  <si>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</si>
  <si>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</si>
  <si>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</si>
  <si>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</si>
  <si>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</si>
  <si>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</si>
  <si>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</si>
  <si>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</si>
  <si>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</si>
  <si>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</si>
  <si>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</si>
  <si>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</si>
  <si>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</si>
  <si>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</si>
  <si>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</si>
  <si>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</si>
  <si>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</si>
  <si>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</si>
  <si>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</si>
  <si>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</si>
  <si>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</si>
  <si>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</si>
  <si>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</si>
  <si>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</si>
  <si>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</si>
  <si>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</si>
  <si>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</si>
  <si>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</si>
  <si>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</si>
  <si>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</si>
  <si>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</si>
  <si>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</si>
  <si>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</si>
  <si>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</si>
  <si>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</si>
  <si>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</si>
  <si>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</si>
  <si>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</si>
  <si>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</si>
  <si>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</si>
  <si>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</si>
  <si>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</si>
  <si>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</si>
  <si>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</si>
  <si>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</si>
  <si>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</si>
  <si>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</si>
  <si>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</si>
  <si>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</si>
  <si>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</si>
  <si>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</si>
  <si>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</si>
  <si>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</si>
  <si>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</si>
  <si>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</si>
  <si>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</si>
  <si>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</si>
  <si>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</si>
  <si>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</si>
  <si>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</si>
  <si>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</si>
  <si>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</si>
  <si>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</si>
  <si>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</si>
  <si>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</si>
  <si>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</si>
  <si>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</si>
  <si>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</si>
  <si>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</si>
  <si>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</si>
  <si>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</si>
  <si>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</si>
  <si>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</si>
  <si>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</si>
  <si>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</si>
  <si>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</si>
  <si>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</si>
  <si>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</si>
  <si>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</si>
  <si>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</si>
  <si>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</si>
  <si>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</si>
  <si>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</si>
  <si>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</si>
  <si>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</si>
  <si>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</si>
  <si>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</si>
  <si>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</si>
  <si>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</si>
  <si>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</si>
  <si>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</si>
  <si>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</si>
  <si>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</si>
  <si>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</si>
  <si>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</si>
  <si>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</si>
  <si>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</si>
  <si>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</si>
  <si>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</si>
  <si>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</si>
  <si>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</si>
  <si>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</si>
  <si>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</si>
  <si>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</si>
  <si>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</si>
  <si>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</si>
  <si>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</si>
  <si>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</si>
  <si>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</si>
  <si>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</si>
  <si>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</si>
  <si>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</si>
  <si>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</si>
  <si>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</si>
  <si>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</si>
  <si>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</si>
  <si>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</si>
  <si>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</si>
  <si>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</si>
  <si>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</si>
  <si>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</si>
  <si>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</si>
  <si>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</si>
  <si>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</si>
  <si>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</si>
  <si>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</si>
  <si>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</si>
  <si>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</si>
  <si>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</si>
  <si>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</si>
  <si>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</si>
  <si>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</si>
  <si>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</si>
  <si>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</si>
  <si>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</si>
  <si>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</si>
  <si>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</si>
  <si>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</si>
  <si>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</si>
  <si>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</si>
  <si>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</si>
  <si>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</si>
  <si>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</si>
  <si>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</si>
  <si>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</si>
  <si>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</si>
  <si>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</si>
  <si>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</si>
  <si>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</si>
  <si>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</si>
  <si>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</si>
  <si>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</si>
  <si>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</si>
  <si>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</si>
  <si>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</si>
  <si>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</si>
  <si>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</si>
  <si>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</si>
  <si>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</si>
  <si>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</si>
  <si>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</si>
  <si>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</si>
  <si>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</si>
  <si>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</si>
  <si>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</si>
  <si>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</si>
  <si>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</si>
  <si>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</si>
  <si>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</si>
  <si>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</si>
  <si>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</si>
  <si>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</si>
  <si>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</si>
  <si>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</si>
  <si>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</si>
  <si>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</si>
  <si>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</si>
  <si>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</si>
  <si>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</si>
  <si>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</si>
  <si>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</si>
  <si>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</si>
  <si>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</si>
  <si>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</si>
  <si>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</si>
  <si>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</si>
  <si>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</si>
  <si>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</si>
  <si>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</si>
  <si>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</si>
  <si>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</si>
  <si>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</si>
  <si>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</si>
  <si>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</si>
  <si>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</si>
  <si>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</si>
  <si>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</si>
  <si>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</si>
  <si>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</si>
  <si>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</si>
  <si>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</si>
  <si>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</si>
  <si>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</si>
  <si>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</si>
  <si>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</si>
  <si>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</si>
  <si>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</si>
  <si>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</si>
  <si>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</si>
  <si>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</si>
  <si>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</si>
  <si>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</si>
  <si>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</si>
  <si>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</si>
  <si>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</si>
  <si>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</si>
  <si>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</si>
  <si>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</si>
  <si>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</si>
  <si>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</si>
  <si>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</si>
  <si>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</si>
  <si>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</si>
  <si>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</si>
  <si>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</si>
  <si>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</si>
  <si>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</si>
  <si>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</si>
  <si>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</si>
  <si>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</si>
  <si>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</si>
  <si>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</si>
  <si>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</si>
  <si>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</si>
  <si>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</si>
  <si>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</si>
  <si>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</si>
  <si>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</si>
  <si>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</si>
  <si>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</si>
  <si>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</si>
  <si>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</si>
  <si>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</si>
  <si>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</si>
  <si>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</si>
  <si>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</si>
  <si>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</si>
  <si>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</si>
  <si>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</si>
  <si>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</si>
  <si>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</si>
  <si>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</si>
  <si>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</si>
  <si>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</si>
  <si>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</si>
  <si>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</si>
  <si>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</si>
  <si>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</si>
  <si>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</si>
  <si>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</si>
  <si>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</si>
  <si>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</si>
  <si>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</si>
  <si>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</si>
  <si>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</si>
  <si>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</si>
  <si>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</si>
  <si>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</si>
  <si>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</si>
  <si>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</si>
  <si>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</si>
  <si>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</si>
  <si>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</si>
  <si>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</si>
  <si>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</si>
  <si>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</si>
  <si>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</si>
  <si>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</si>
  <si>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</si>
  <si>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</si>
  <si>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</si>
  <si>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</si>
  <si>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</si>
  <si>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</si>
  <si>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</si>
  <si>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</si>
  <si>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</si>
  <si>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</si>
  <si>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</si>
  <si>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</si>
  <si>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</si>
  <si>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</si>
  <si>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</si>
  <si>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</si>
  <si>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</si>
  <si>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</si>
  <si>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</si>
  <si>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</si>
  <si>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</si>
  <si>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</si>
  <si>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</si>
  <si>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</si>
  <si>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</si>
  <si>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</si>
  <si>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</si>
  <si>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</si>
  <si>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</si>
  <si>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</si>
  <si>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</si>
  <si>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</si>
  <si>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</si>
  <si>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</si>
  <si>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</si>
  <si>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</si>
  <si>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</si>
  <si>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</si>
  <si>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</si>
  <si>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</si>
  <si>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</si>
  <si>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</si>
  <si>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</si>
  <si>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</si>
  <si>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</si>
  <si>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</si>
  <si>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</si>
  <si>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</si>
  <si>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</si>
  <si>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</si>
  <si>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</si>
  <si>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</si>
  <si>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</si>
  <si>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</si>
  <si>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</si>
  <si>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</si>
  <si>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</si>
  <si>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</si>
  <si>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</si>
  <si>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</si>
  <si>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</si>
  <si>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</si>
  <si>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</si>
  <si>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</si>
  <si>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</si>
  <si>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</si>
  <si>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</si>
  <si>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</si>
  <si>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</si>
  <si>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</si>
  <si>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</si>
  <si>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</si>
  <si>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</si>
  <si>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</si>
  <si>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</si>
  <si>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</si>
  <si>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</si>
  <si>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</si>
  <si>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</si>
  <si>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</si>
  <si>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</si>
  <si>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</si>
  <si>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</si>
  <si>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</si>
  <si>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</si>
  <si>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</si>
  <si>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</si>
  <si>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</si>
  <si>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</si>
  <si>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</si>
  <si>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</si>
  <si>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</si>
  <si>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</si>
  <si>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</si>
  <si>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</si>
  <si>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</si>
  <si>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</si>
  <si>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</si>
  <si>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</si>
  <si>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</si>
  <si>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</si>
  <si>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</si>
  <si>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</si>
  <si>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</si>
  <si>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</si>
  <si>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</si>
  <si>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</si>
  <si>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</si>
  <si>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</si>
  <si>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</si>
  <si>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</si>
  <si>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</si>
  <si>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</si>
  <si>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</si>
  <si>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</si>
  <si>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</si>
  <si>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</si>
  <si>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</si>
  <si>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</si>
  <si>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</si>
  <si>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</si>
  <si>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</si>
  <si>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</si>
  <si>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</si>
  <si>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</si>
  <si>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</si>
  <si>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</si>
  <si>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</si>
  <si>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</si>
  <si>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</si>
  <si>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</si>
  <si>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</si>
  <si>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</si>
  <si>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</si>
  <si>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</si>
  <si>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</si>
  <si>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</si>
  <si>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</si>
  <si>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</si>
  <si>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</si>
  <si>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</si>
  <si>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</si>
  <si>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</si>
  <si>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</si>
  <si>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</si>
  <si>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</si>
  <si>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</si>
  <si>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</si>
  <si>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</si>
  <si>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</si>
  <si>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</si>
  <si>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</si>
  <si>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</si>
  <si>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</si>
  <si>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</si>
  <si>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</si>
  <si>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</si>
  <si>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</si>
  <si>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</si>
  <si>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</si>
  <si>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</si>
  <si>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</si>
  <si>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</si>
  <si>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</si>
  <si>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</si>
  <si>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</si>
  <si>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</si>
  <si>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</si>
  <si>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</si>
  <si>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</si>
  <si>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</si>
  <si>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</si>
  <si>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</si>
  <si>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</si>
  <si>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</si>
  <si>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</si>
  <si>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</si>
  <si>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</si>
  <si>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</si>
  <si>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</si>
  <si>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</si>
  <si>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</si>
  <si>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</si>
  <si>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</si>
  <si>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</si>
  <si>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</si>
  <si>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</si>
  <si>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</si>
  <si>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</si>
  <si>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</si>
  <si>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</si>
  <si>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</si>
  <si>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</si>
  <si>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</si>
  <si>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</si>
  <si>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</si>
  <si>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</si>
  <si>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</si>
  <si>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</si>
  <si>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</si>
  <si>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</si>
  <si>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</si>
  <si>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</si>
  <si>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</si>
  <si>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</si>
  <si>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</si>
  <si>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</si>
  <si>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</si>
  <si>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</si>
  <si>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</si>
  <si>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</si>
  <si>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</si>
  <si>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</si>
  <si>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</si>
  <si>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</si>
  <si>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</si>
  <si>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</si>
  <si>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</si>
  <si>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</si>
  <si>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</si>
  <si>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</si>
  <si>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</si>
  <si>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</si>
  <si>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</si>
  <si>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</si>
  <si>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</si>
  <si>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</si>
  <si>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</si>
  <si>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</si>
  <si>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</si>
  <si>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</si>
  <si>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</si>
  <si>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</si>
  <si>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</si>
  <si>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</si>
  <si>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</si>
  <si>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</si>
  <si>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</si>
  <si>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</si>
  <si>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</si>
  <si>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</si>
  <si>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</si>
  <si>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</si>
  <si>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</si>
  <si>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</si>
  <si>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</si>
  <si>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</si>
  <si>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</si>
  <si>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</si>
  <si>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</si>
  <si>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</si>
  <si>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</si>
  <si>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</si>
  <si>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</si>
  <si>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</si>
  <si>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</si>
  <si>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</si>
  <si>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</si>
  <si>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</si>
  <si>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</si>
  <si>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</si>
  <si>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</si>
  <si>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</si>
  <si>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</si>
  <si>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</si>
  <si>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</si>
  <si>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</si>
  <si>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</si>
  <si>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</si>
  <si>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</si>
  <si>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</si>
  <si>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</si>
  <si>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</si>
  <si>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</si>
  <si>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</si>
  <si>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</si>
  <si>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</si>
  <si>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</si>
  <si>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</si>
  <si>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</si>
  <si>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</si>
  <si>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</si>
  <si>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</si>
  <si>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</si>
  <si>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</si>
  <si>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</si>
  <si>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</si>
  <si>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</si>
  <si>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</si>
  <si>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</si>
  <si>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</si>
  <si>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</si>
  <si>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</si>
  <si>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</si>
  <si>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</si>
  <si>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</si>
  <si>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</si>
  <si>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</si>
  <si>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</si>
  <si>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</si>
  <si>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</si>
  <si>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</si>
  <si>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</si>
  <si>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</si>
  <si>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</si>
  <si>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</si>
  <si>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</si>
  <si>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</si>
  <si>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</si>
  <si>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</si>
  <si>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</si>
  <si>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</si>
  <si>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</si>
  <si>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</si>
  <si>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</si>
  <si>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</si>
  <si>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</si>
  <si>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</si>
  <si>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</si>
  <si>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</si>
  <si>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</si>
  <si>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</si>
  <si>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</si>
  <si>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</si>
  <si>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</si>
  <si>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</si>
  <si>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</si>
  <si>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</si>
  <si>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</si>
  <si>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</si>
  <si>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</si>
  <si>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</si>
  <si>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</si>
  <si>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</si>
  <si>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</si>
  <si>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</si>
  <si>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</si>
  <si>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</si>
  <si>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</si>
  <si>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</si>
  <si>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</si>
  <si>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</si>
  <si>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</si>
  <si>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</si>
  <si>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</si>
  <si>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</si>
  <si>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</si>
  <si>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</si>
  <si>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</si>
  <si>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</si>
  <si>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</si>
  <si>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</si>
  <si>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</si>
  <si>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</si>
  <si>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</si>
  <si>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</si>
  <si>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</si>
  <si>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</si>
  <si>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</si>
  <si>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</si>
  <si>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</si>
  <si>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</si>
  <si>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</si>
  <si>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</si>
  <si>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</si>
  <si>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</si>
  <si>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</si>
  <si>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</si>
  <si>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</si>
  <si>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</si>
  <si>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</si>
  <si>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</si>
  <si>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</si>
  <si>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</si>
  <si>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</si>
  <si>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</si>
  <si>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</si>
  <si>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</si>
  <si>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</si>
  <si>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</si>
  <si>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</si>
  <si>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</si>
  <si>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</si>
  <si>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</si>
  <si>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</si>
  <si>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</si>
  <si>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</si>
  <si>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</si>
  <si>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</si>
  <si>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</si>
  <si>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</si>
  <si>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</si>
  <si>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</si>
  <si>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</si>
  <si>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</si>
  <si>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</si>
  <si>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</si>
  <si>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</si>
  <si>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</si>
  <si>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</si>
  <si>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</si>
  <si>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</si>
  <si>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</si>
  <si>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</si>
  <si>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</si>
  <si>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</si>
  <si>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</si>
  <si>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</si>
  <si>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</si>
  <si>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</si>
  <si>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</si>
  <si>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</si>
  <si>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</si>
  <si>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</si>
  <si>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</si>
  <si>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</si>
  <si>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</si>
  <si>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</si>
  <si>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</si>
  <si>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</si>
  <si>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</si>
  <si>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</si>
  <si>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</si>
  <si>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</si>
  <si>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</si>
  <si>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</si>
  <si>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</si>
  <si>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</si>
  <si>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</si>
  <si>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</si>
  <si>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</si>
  <si>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</si>
  <si>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</si>
  <si>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</si>
  <si>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</si>
  <si>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</si>
  <si>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</si>
  <si>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</si>
  <si>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</si>
  <si>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</si>
  <si>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</si>
  <si>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</si>
  <si>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</si>
  <si>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</si>
  <si>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</si>
  <si>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</si>
  <si>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</si>
  <si>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</si>
  <si>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</si>
  <si>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</si>
  <si>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</si>
  <si>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</si>
  <si>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</si>
  <si>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</si>
  <si>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</si>
  <si>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</si>
  <si>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</si>
  <si>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</si>
  <si>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</si>
  <si>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</si>
  <si>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</si>
  <si>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</si>
  <si>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</si>
  <si>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</si>
  <si>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</si>
  <si>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</si>
  <si>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</si>
  <si>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</si>
  <si>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</si>
  <si>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</si>
  <si>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</si>
  <si>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</si>
  <si>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</si>
  <si>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</si>
  <si>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</si>
  <si>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</si>
  <si>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</si>
  <si>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</si>
  <si>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</si>
  <si>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</si>
  <si>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</si>
  <si>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</si>
  <si>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</si>
  <si>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</si>
  <si>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</si>
  <si>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</si>
  <si>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</si>
  <si>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</si>
  <si>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</si>
  <si>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</si>
  <si>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</si>
  <si>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</si>
  <si>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</si>
  <si>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</si>
  <si>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</si>
  <si>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</si>
  <si>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</si>
  <si>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</si>
  <si>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</si>
  <si>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</si>
  <si>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</si>
  <si>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</si>
  <si>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</si>
  <si>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</si>
  <si>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</si>
  <si>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</si>
  <si>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</si>
  <si>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</si>
  <si>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</si>
  <si>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</si>
  <si>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</si>
  <si>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</si>
  <si>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</si>
  <si>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</si>
  <si>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</si>
  <si>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</si>
  <si>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</si>
  <si>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</si>
  <si>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</si>
  <si>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</si>
  <si>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</si>
  <si>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</si>
  <si>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</si>
  <si>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</si>
  <si>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</si>
  <si>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</si>
  <si>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</si>
  <si>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</si>
  <si>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</si>
  <si>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</si>
  <si>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</si>
  <si>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</si>
  <si>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</si>
  <si>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</si>
  <si>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</si>
  <si>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</si>
  <si>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</si>
  <si>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</si>
  <si>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</si>
  <si>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</si>
  <si>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</si>
  <si>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</si>
  <si>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</si>
  <si>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</si>
  <si>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</si>
  <si>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</si>
  <si>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</si>
  <si>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</si>
  <si>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</si>
  <si>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</si>
  <si>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</si>
  <si>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</si>
  <si>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</si>
  <si>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</si>
  <si>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</si>
  <si>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</si>
  <si>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</si>
  <si>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</si>
  <si>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</si>
  <si>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</si>
  <si>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</si>
  <si>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</si>
  <si>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</si>
  <si>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</si>
  <si>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</si>
  <si>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</si>
  <si>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</si>
  <si>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</si>
  <si>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</si>
  <si>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</si>
  <si>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</si>
  <si>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</si>
  <si>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</si>
  <si>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</si>
  <si>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</si>
  <si>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</si>
  <si>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</si>
  <si>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</si>
  <si>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</si>
  <si>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</si>
  <si>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</si>
  <si>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</si>
  <si>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</si>
  <si>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</si>
  <si>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</si>
  <si>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</si>
  <si>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</si>
  <si>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</si>
  <si>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</si>
  <si>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</si>
  <si>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</si>
  <si>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</si>
  <si>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</si>
  <si>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</si>
  <si>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</si>
  <si>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</si>
  <si>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</si>
  <si>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</si>
  <si>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</si>
  <si>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</si>
  <si>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</si>
  <si>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</si>
  <si>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</si>
  <si>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</si>
  <si>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</si>
  <si>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</si>
  <si>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</si>
  <si>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</si>
  <si>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</si>
  <si>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</si>
  <si>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</si>
  <si>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</si>
  <si>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</si>
  <si>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</si>
  <si>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</si>
  <si>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</si>
  <si>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</si>
  <si>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</si>
  <si>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</si>
  <si>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</si>
  <si>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</si>
  <si>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</si>
  <si>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</si>
  <si>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</si>
  <si>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</si>
  <si>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</si>
  <si>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</si>
  <si>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</si>
  <si>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</si>
  <si>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</si>
  <si>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</si>
  <si>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</si>
  <si>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</si>
  <si>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</si>
  <si>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</si>
  <si>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</si>
  <si>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</si>
  <si>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</si>
  <si>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</si>
  <si>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</si>
  <si>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</si>
  <si>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</si>
  <si>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</si>
  <si>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</si>
  <si>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</si>
  <si>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</si>
  <si>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</si>
  <si>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</si>
  <si>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</si>
  <si>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</si>
  <si>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</si>
  <si>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</si>
  <si>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</si>
  <si>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</si>
  <si>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</si>
  <si>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</si>
  <si>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</si>
  <si>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</si>
  <si>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</si>
  <si>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</si>
  <si>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</si>
  <si>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</si>
  <si>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</si>
  <si>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</si>
  <si>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</si>
  <si>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</si>
  <si>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</si>
  <si>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</si>
  <si>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</si>
  <si>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</si>
  <si>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</si>
  <si>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</si>
  <si>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</si>
  <si>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</si>
  <si>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</si>
  <si>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</si>
  <si>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</si>
  <si>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</si>
  <si>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</si>
  <si>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</si>
  <si>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</si>
  <si>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</si>
  <si>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</si>
  <si>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</si>
  <si>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</si>
  <si>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</si>
  <si>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</si>
  <si>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</si>
  <si>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</si>
  <si>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</si>
  <si>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</si>
  <si>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</si>
  <si>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</si>
  <si>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</si>
  <si>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</si>
  <si>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</si>
  <si>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</si>
  <si>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</si>
  <si>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</si>
  <si>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</si>
  <si>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</si>
  <si>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</si>
  <si>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</si>
  <si>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</si>
  <si>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</si>
  <si>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</si>
  <si>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</si>
  <si>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</si>
  <si>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</si>
  <si>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</si>
  <si>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</si>
  <si>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</si>
  <si>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</si>
  <si>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</si>
  <si>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</si>
  <si>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</si>
  <si>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</si>
  <si>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</si>
  <si>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</si>
  <si>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</si>
  <si>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</si>
  <si>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</si>
  <si>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</si>
  <si>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</si>
  <si>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</si>
  <si>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</si>
  <si>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</si>
  <si>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</si>
  <si>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</si>
  <si>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</si>
  <si>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</si>
  <si>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</si>
  <si>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</si>
  <si>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</si>
  <si>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</si>
  <si>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</si>
  <si>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</si>
  <si>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</si>
  <si>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</si>
  <si>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</si>
  <si>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</si>
  <si>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</si>
  <si>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</si>
  <si>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</si>
  <si>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</si>
  <si>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</si>
  <si>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</si>
  <si>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</si>
  <si>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</si>
  <si>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</si>
  <si>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</si>
  <si>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</si>
  <si>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</si>
  <si>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</si>
  <si>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</si>
  <si>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</si>
  <si>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</si>
  <si>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</si>
  <si>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</si>
  <si>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</si>
  <si>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</si>
  <si>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</si>
  <si>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</si>
  <si>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</si>
  <si>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</si>
  <si>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</si>
  <si>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</si>
  <si>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</si>
  <si>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</si>
  <si>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</si>
  <si>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</si>
  <si>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</si>
  <si>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</si>
  <si>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</si>
  <si>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</si>
  <si>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</si>
  <si>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</si>
  <si>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</si>
  <si>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</si>
  <si>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</si>
  <si>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</si>
  <si>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</si>
  <si>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</si>
  <si>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</si>
  <si>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</si>
  <si>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</si>
  <si>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</si>
  <si>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</si>
  <si>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</si>
  <si>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</si>
  <si>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</si>
  <si>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</si>
  <si>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</si>
  <si>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</si>
  <si>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</si>
  <si>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</si>
  <si>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</si>
  <si>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</si>
  <si>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</si>
  <si>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</si>
  <si>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</si>
  <si>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</si>
  <si>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</si>
  <si>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</si>
  <si>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</si>
  <si>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</si>
  <si>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</si>
  <si>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</si>
  <si>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</si>
  <si>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</si>
  <si>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</si>
  <si>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</si>
  <si>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</si>
  <si>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</si>
  <si>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</si>
  <si>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</si>
  <si>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</si>
  <si>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</si>
  <si>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</si>
  <si>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</si>
  <si>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</si>
  <si>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</si>
  <si>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</si>
  <si>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</si>
  <si>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</si>
  <si>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</si>
  <si>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</si>
  <si>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</si>
  <si>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</si>
  <si>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</si>
  <si>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</si>
  <si>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</si>
  <si>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</si>
  <si>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</si>
  <si>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</si>
  <si>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</si>
  <si>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</si>
  <si>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</si>
  <si>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</si>
  <si>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</si>
  <si>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</si>
  <si>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</si>
  <si>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</si>
  <si>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</si>
  <si>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</si>
  <si>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</si>
  <si>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</si>
  <si>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</si>
  <si>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</si>
  <si>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</si>
  <si>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</si>
  <si>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</si>
  <si>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</si>
  <si>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</si>
  <si>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</si>
  <si>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</si>
  <si>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</si>
  <si>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</si>
  <si>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</si>
  <si>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</si>
  <si>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</si>
  <si>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</si>
  <si>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</si>
  <si>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</si>
  <si>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</si>
  <si>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</si>
  <si>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</si>
  <si>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</si>
  <si>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</si>
  <si>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</si>
  <si>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</si>
  <si>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</si>
  <si>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</si>
  <si>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</si>
  <si>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</si>
  <si>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</si>
  <si>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</si>
  <si>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</si>
  <si>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</si>
  <si>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</si>
  <si>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</si>
  <si>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</si>
  <si>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</si>
  <si>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</si>
  <si>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</si>
  <si>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</si>
  <si>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</si>
  <si>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</si>
  <si>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</si>
  <si>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</si>
  <si>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</si>
  <si>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</si>
  <si>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</si>
  <si>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</si>
  <si>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</si>
  <si>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</si>
  <si>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</si>
  <si>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</si>
  <si>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</si>
  <si>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</si>
  <si>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</si>
  <si>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</si>
  <si>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</si>
  <si>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</si>
  <si>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</si>
  <si>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</si>
  <si>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</si>
  <si>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</si>
  <si>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</si>
  <si>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</si>
  <si>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</si>
  <si>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</si>
  <si>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</si>
  <si>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</si>
  <si>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</si>
  <si>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</si>
  <si>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</si>
  <si>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</si>
  <si>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</si>
  <si>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</si>
  <si>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</si>
  <si>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</si>
  <si>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</si>
  <si>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</si>
  <si>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</si>
  <si>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</si>
  <si>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</si>
  <si>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</si>
  <si>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</si>
  <si>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</si>
  <si>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</si>
  <si>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</si>
  <si>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</si>
  <si>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</si>
  <si>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</si>
  <si>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</si>
  <si>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</si>
  <si>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</si>
  <si>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</si>
  <si>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</si>
  <si>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</si>
  <si>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</si>
  <si>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</si>
  <si>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</si>
  <si>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</si>
  <si>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</si>
  <si>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</si>
  <si>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</si>
  <si>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</si>
  <si>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</si>
  <si>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</si>
  <si>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</si>
  <si>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</si>
  <si>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</si>
  <si>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</si>
  <si>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</si>
  <si>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</si>
  <si>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</si>
  <si>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</si>
  <si>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</si>
  <si>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</si>
  <si>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</si>
  <si>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</si>
  <si>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</si>
  <si>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</si>
  <si>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</si>
  <si>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</si>
  <si>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</si>
  <si>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</si>
  <si>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</si>
  <si>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</si>
  <si>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</si>
  <si>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</si>
  <si>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</si>
  <si>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</si>
  <si>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</si>
  <si>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</si>
  <si>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</si>
  <si>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</si>
  <si>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</si>
  <si>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</si>
  <si>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</si>
  <si>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</si>
  <si>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</si>
  <si>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</si>
  <si>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</si>
  <si>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</si>
  <si>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</si>
  <si>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</si>
  <si>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</si>
  <si>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</si>
  <si>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</si>
  <si>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</si>
  <si>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</si>
  <si>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</si>
  <si>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</si>
  <si>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</si>
  <si>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</si>
  <si>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</si>
  <si>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</si>
  <si>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</si>
  <si>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</si>
  <si>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</si>
  <si>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</si>
  <si>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</si>
  <si>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</si>
  <si>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</si>
  <si>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</si>
  <si>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</si>
  <si>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</si>
  <si>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</si>
  <si>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</si>
  <si>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</si>
  <si>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</si>
  <si>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</si>
  <si>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</si>
  <si>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</si>
  <si>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</si>
  <si>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</si>
  <si>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</si>
  <si>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</si>
  <si>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</si>
  <si>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</si>
  <si>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</si>
  <si>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</si>
  <si>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</si>
  <si>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</si>
  <si>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</si>
  <si>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</si>
  <si>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</si>
  <si>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</si>
  <si>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</si>
  <si>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</si>
  <si>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</si>
  <si>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</si>
  <si>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</si>
  <si>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</si>
  <si>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</si>
  <si>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</si>
  <si>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</si>
  <si>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</si>
  <si>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</si>
  <si>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</si>
  <si>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</si>
  <si>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</si>
  <si>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</si>
  <si>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</si>
  <si>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</si>
  <si>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</si>
  <si>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</si>
  <si>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</si>
  <si>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</si>
  <si>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</si>
  <si>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</si>
  <si>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</si>
  <si>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</si>
  <si>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</si>
  <si>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</si>
  <si>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</si>
  <si>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</si>
  <si>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</si>
  <si>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</si>
  <si>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</si>
  <si>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</si>
  <si>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</si>
  <si>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</si>
  <si>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</si>
  <si>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</si>
  <si>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</si>
  <si>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</si>
  <si>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</si>
  <si>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</si>
  <si>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</si>
  <si>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</si>
  <si>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</si>
  <si>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</si>
  <si>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</si>
  <si>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</si>
  <si>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</si>
  <si>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</si>
  <si>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</si>
  <si>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</si>
  <si>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</si>
  <si>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</si>
  <si>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</si>
  <si>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</si>
  <si>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</si>
  <si>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</si>
  <si>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</si>
  <si>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</si>
  <si>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</si>
  <si>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</si>
  <si>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</si>
  <si>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</si>
  <si>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</si>
  <si>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</si>
  <si>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</si>
  <si>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</si>
  <si>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</si>
  <si>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</si>
  <si>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</si>
  <si>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</si>
  <si>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</si>
  <si>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</si>
  <si>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</si>
  <si>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</si>
  <si>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</si>
  <si>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</si>
  <si>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</si>
  <si>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</si>
  <si>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</si>
  <si>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</si>
  <si>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</si>
  <si>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</si>
  <si>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</si>
  <si>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</si>
  <si>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</si>
  <si>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</si>
  <si>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</si>
  <si>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</si>
  <si>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</si>
  <si>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</si>
  <si>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</si>
  <si>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</si>
  <si>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</si>
  <si>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</si>
  <si>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</si>
  <si>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</si>
  <si>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</si>
  <si>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</si>
  <si>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</si>
  <si>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</si>
  <si>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</si>
  <si>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</si>
  <si>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</si>
  <si>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</si>
  <si>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</si>
  <si>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</si>
  <si>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</si>
  <si>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</si>
  <si>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</si>
  <si>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</si>
  <si>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</si>
  <si>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</si>
  <si>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</si>
  <si>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</si>
  <si>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</si>
  <si>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</si>
  <si>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</si>
  <si>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</si>
  <si>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</si>
  <si>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</si>
  <si>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</si>
  <si>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</si>
  <si>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</si>
  <si>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</si>
  <si>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</si>
  <si>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</si>
  <si>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</si>
  <si>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</si>
  <si>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</si>
  <si>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</si>
  <si>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</si>
  <si>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</si>
  <si>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</si>
  <si>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</si>
  <si>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</si>
  <si>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</si>
  <si>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</si>
  <si>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</si>
  <si>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</si>
  <si>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</si>
  <si>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</si>
  <si>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</si>
  <si>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</si>
  <si>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</si>
  <si>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</si>
  <si>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</si>
  <si>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</si>
  <si>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</si>
  <si>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</si>
  <si>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</si>
  <si>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</si>
  <si>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</si>
  <si>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</si>
  <si>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</si>
  <si>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</si>
  <si>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</si>
  <si>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</si>
  <si>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</si>
  <si>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</si>
  <si>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</si>
  <si>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</si>
  <si>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</si>
  <si>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</si>
  <si>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</si>
  <si>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</si>
  <si>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</si>
  <si>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</si>
  <si>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</si>
  <si>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</si>
  <si>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</si>
  <si>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</si>
  <si>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</si>
  <si>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</si>
  <si>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</si>
  <si>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</si>
  <si>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</si>
  <si>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</si>
  <si>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</si>
  <si>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</si>
  <si>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</si>
  <si>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</si>
  <si>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</si>
  <si>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</si>
  <si>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</si>
  <si>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</si>
  <si>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</si>
  <si>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</si>
  <si>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</si>
  <si>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</si>
  <si>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</si>
  <si>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</si>
  <si>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</si>
  <si>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</si>
  <si>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</si>
  <si>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</si>
  <si>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</si>
  <si>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</si>
  <si>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</si>
  <si>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</si>
  <si>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</si>
  <si>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</si>
  <si>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</si>
  <si>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</si>
  <si>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</si>
  <si>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</si>
  <si>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</si>
  <si>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</si>
  <si>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</si>
  <si>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</si>
  <si>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</si>
  <si>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</si>
  <si>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</si>
  <si>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</si>
  <si>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</si>
  <si>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</si>
  <si>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</si>
  <si>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</si>
  <si>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</si>
  <si>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</si>
  <si>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</si>
  <si>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</si>
  <si>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</si>
  <si>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</si>
  <si>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</si>
  <si>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</si>
  <si>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</si>
  <si>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</si>
  <si>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</si>
  <si>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</si>
  <si>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</si>
  <si>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</si>
  <si>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</si>
  <si>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</si>
  <si>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</si>
  <si>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</si>
  <si>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</si>
  <si>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</si>
  <si>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</si>
  <si>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</si>
  <si>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</si>
  <si>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</si>
  <si>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</si>
  <si>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</si>
  <si>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</si>
  <si>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</si>
  <si>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</si>
  <si>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</si>
  <si>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</si>
  <si>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</si>
  <si>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</si>
  <si>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</si>
  <si>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</si>
  <si>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</si>
  <si>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</si>
  <si>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</si>
  <si>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</si>
  <si>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</si>
  <si>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</si>
  <si>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</si>
  <si>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</si>
  <si>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</si>
  <si>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</si>
  <si>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</si>
  <si>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</si>
  <si>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</si>
  <si>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</si>
  <si>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</si>
  <si>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</si>
  <si>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</si>
  <si>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</si>
  <si>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</si>
  <si>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</si>
  <si>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</si>
  <si>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</si>
  <si>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</si>
  <si>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</si>
  <si>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</si>
  <si>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</si>
  <si>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</si>
  <si>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</si>
  <si>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</si>
  <si>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</si>
  <si>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</si>
  <si>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</si>
  <si>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</si>
  <si>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</si>
  <si>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</si>
  <si>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</si>
  <si>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</si>
  <si>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</si>
  <si>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</si>
  <si>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</si>
  <si>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</si>
  <si>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</si>
  <si>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</si>
  <si>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</si>
  <si>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</si>
  <si>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</si>
  <si>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</si>
  <si>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</si>
  <si>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</si>
  <si>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</si>
  <si>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</si>
  <si>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</si>
  <si>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</si>
  <si>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</si>
  <si>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</si>
  <si>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</si>
  <si>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</si>
  <si>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</si>
  <si>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</si>
  <si>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</si>
  <si>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</si>
  <si>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</si>
  <si>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</si>
  <si>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</si>
  <si>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</si>
  <si>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</si>
  <si>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</si>
  <si>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</si>
  <si>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</si>
  <si>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</si>
  <si>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</si>
  <si>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</si>
  <si>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</si>
  <si>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</si>
  <si>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</si>
  <si>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</si>
  <si>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</si>
  <si>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</si>
  <si>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</si>
  <si>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</si>
  <si>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</si>
  <si>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</si>
  <si>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</si>
  <si>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</si>
  <si>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</si>
  <si>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</si>
  <si>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</si>
  <si>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</si>
  <si>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</si>
  <si>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</si>
  <si>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</si>
  <si>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</si>
  <si>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</si>
  <si>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</si>
  <si>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</si>
  <si>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</si>
  <si>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</si>
  <si>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</si>
  <si>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</si>
  <si>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</si>
  <si>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</si>
  <si>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</si>
  <si>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</si>
  <si>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</si>
  <si>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</si>
  <si>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</si>
  <si>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</si>
  <si>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</si>
  <si>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</si>
  <si>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</si>
  <si>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</si>
  <si>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</si>
  <si>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</si>
  <si>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</si>
  <si>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</si>
  <si>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</si>
  <si>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</si>
  <si>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</si>
  <si>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</si>
  <si>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</si>
  <si>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</si>
  <si>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</si>
  <si>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</si>
  <si>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</si>
  <si>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</si>
  <si>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</si>
  <si>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</si>
  <si>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</si>
  <si>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</si>
  <si>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</si>
  <si>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</si>
  <si>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</si>
  <si>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</si>
  <si>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</si>
  <si>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</si>
  <si>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</si>
  <si>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</si>
  <si>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</si>
  <si>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</si>
  <si>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</si>
  <si>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</si>
  <si>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</si>
  <si>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</si>
  <si>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</si>
  <si>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</si>
  <si>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</si>
  <si>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</si>
  <si>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</si>
  <si>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</si>
  <si>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</si>
  <si>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</si>
  <si>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</si>
  <si>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</si>
  <si>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</si>
  <si>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</si>
  <si>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</si>
  <si>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</si>
  <si>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</si>
  <si>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</si>
  <si>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</si>
  <si>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</si>
  <si>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</si>
  <si>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</si>
  <si>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</si>
  <si>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</si>
  <si>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</si>
  <si>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</si>
  <si>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</si>
  <si>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</si>
  <si>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</si>
  <si>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</si>
  <si>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</si>
  <si>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</si>
  <si>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</si>
  <si>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</si>
  <si>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</si>
  <si>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</si>
  <si>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</si>
  <si>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</si>
  <si>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</si>
  <si>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</si>
  <si>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</si>
  <si>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</si>
  <si>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</si>
  <si>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</si>
  <si>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</si>
  <si>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</si>
  <si>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</si>
  <si>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</si>
  <si>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</si>
  <si>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</si>
  <si>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</si>
  <si>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</si>
  <si>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</si>
  <si>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</si>
  <si>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</si>
  <si>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</si>
  <si>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</si>
  <si>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</si>
  <si>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</si>
  <si>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</si>
  <si>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</si>
  <si>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</si>
  <si>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</si>
  <si>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</si>
  <si>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</si>
  <si>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</si>
  <si>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</si>
  <si>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</si>
  <si>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</si>
  <si>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</si>
  <si>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</si>
  <si>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</si>
  <si>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</si>
  <si>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</si>
  <si>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</si>
  <si>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</si>
  <si>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</si>
  <si>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</si>
  <si>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</si>
  <si>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</si>
  <si>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</si>
  <si>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</si>
  <si>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</si>
  <si>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</si>
  <si>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</si>
  <si>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</si>
  <si>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</si>
  <si>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</si>
  <si>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</si>
  <si>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</si>
  <si>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</si>
  <si>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</si>
  <si>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</si>
  <si>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</si>
  <si>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</si>
  <si>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</si>
  <si>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</si>
  <si>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</si>
  <si>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</si>
  <si>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</si>
  <si>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</si>
  <si>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</si>
  <si>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</si>
  <si>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</si>
  <si>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</si>
  <si>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</si>
  <si>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</si>
  <si>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</si>
  <si>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</si>
  <si>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</si>
  <si>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</si>
  <si>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</si>
  <si>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</si>
  <si>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</si>
  <si>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</si>
  <si>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</si>
  <si>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</si>
  <si>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</si>
  <si>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</si>
  <si>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</si>
  <si>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</si>
  <si>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</si>
  <si>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</si>
  <si>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</si>
  <si>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</si>
  <si>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</si>
  <si>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</si>
  <si>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</si>
  <si>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</si>
  <si>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</si>
  <si>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</si>
  <si>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</si>
  <si>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</si>
  <si>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</si>
  <si>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</si>
  <si>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</si>
  <si>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</si>
  <si>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</si>
  <si>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</si>
  <si>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</si>
  <si>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</si>
  <si>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</si>
  <si>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</si>
  <si>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</si>
  <si>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</si>
  <si>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</si>
  <si>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</si>
  <si>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</si>
  <si>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</si>
  <si>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</si>
  <si>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</si>
  <si>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</si>
  <si>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</si>
  <si>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</si>
  <si>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</si>
  <si>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</si>
  <si>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</si>
  <si>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</si>
  <si>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</si>
  <si>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</si>
  <si>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</si>
  <si>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</si>
  <si>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</si>
  <si>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</si>
  <si>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</si>
  <si>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</si>
  <si>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</si>
  <si>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</si>
  <si>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</si>
  <si>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</si>
  <si>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</si>
  <si>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</si>
  <si>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</si>
  <si>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</si>
  <si>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</si>
  <si>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</si>
  <si>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</si>
  <si>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</si>
  <si>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</si>
  <si>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</si>
  <si>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</si>
  <si>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</si>
  <si>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</si>
  <si>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</si>
  <si>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</si>
  <si>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</si>
  <si>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</si>
  <si>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</si>
  <si>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</si>
  <si>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</si>
  <si>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</si>
  <si>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</si>
  <si>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</si>
  <si>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</si>
  <si>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</si>
  <si>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</si>
  <si>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</si>
  <si>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</si>
  <si>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</si>
  <si>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</si>
  <si>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</si>
  <si>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</si>
  <si>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</si>
  <si>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</si>
  <si>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</si>
  <si>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</si>
  <si>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</si>
  <si>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</si>
  <si>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</si>
  <si>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</si>
  <si>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</si>
  <si>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</si>
  <si>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</si>
  <si>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</si>
  <si>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</si>
  <si>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</si>
  <si>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</si>
  <si>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</si>
  <si>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</si>
  <si>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</si>
  <si>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</si>
  <si>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</si>
  <si>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</si>
  <si>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</si>
  <si>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</si>
  <si>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</si>
  <si>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</si>
  <si>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</si>
  <si>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</si>
  <si>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</si>
  <si>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</si>
  <si>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</si>
  <si>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</si>
  <si>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</si>
  <si>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</si>
  <si>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</si>
  <si>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</si>
  <si>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</si>
  <si>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</si>
  <si>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</si>
  <si>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</si>
  <si>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</si>
  <si>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</si>
  <si>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</si>
  <si>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</si>
  <si>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</si>
  <si>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</si>
  <si>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</si>
  <si>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</si>
  <si>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</si>
  <si>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</si>
  <si>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</si>
  <si>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</si>
  <si>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</si>
  <si>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</si>
  <si>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</si>
  <si>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</si>
  <si>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</si>
  <si>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</si>
  <si>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</si>
  <si>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</si>
  <si>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</si>
  <si>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</si>
  <si>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</si>
  <si>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</si>
  <si>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</si>
  <si>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</si>
  <si>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</si>
  <si>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</si>
  <si>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</si>
  <si>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</si>
  <si>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</si>
  <si>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</si>
  <si>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</si>
  <si>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</si>
  <si>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</si>
  <si>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</si>
  <si>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</si>
  <si>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</si>
  <si>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</si>
  <si>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</si>
  <si>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</si>
  <si>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</si>
  <si>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</si>
  <si>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</si>
  <si>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</si>
  <si>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</si>
  <si>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</si>
  <si>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</si>
  <si>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</si>
  <si>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</si>
  <si>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</si>
  <si>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</si>
  <si>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</si>
  <si>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</si>
  <si>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</si>
  <si>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</si>
  <si>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</si>
  <si>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</si>
  <si>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</si>
  <si>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</si>
  <si>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</si>
  <si>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</si>
  <si>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</si>
  <si>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</si>
  <si>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</si>
  <si>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</si>
  <si>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</si>
  <si>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</si>
  <si>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</si>
  <si>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</si>
  <si>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</si>
  <si>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</si>
  <si>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</si>
  <si>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</si>
  <si>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</si>
  <si>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</si>
  <si>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</si>
  <si>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</si>
  <si>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</si>
  <si>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</si>
  <si>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</si>
  <si>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</si>
  <si>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</si>
  <si>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</si>
  <si>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</si>
  <si>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</si>
  <si>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</si>
  <si>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</si>
  <si>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</si>
  <si>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</si>
  <si>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</si>
  <si>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</si>
  <si>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</si>
  <si>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</si>
  <si>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</si>
  <si>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</si>
  <si>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</si>
  <si>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</si>
  <si>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</si>
  <si>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</si>
  <si>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</si>
  <si>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</si>
  <si>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</si>
  <si>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</si>
  <si>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</si>
  <si>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</si>
  <si>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</si>
  <si>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</si>
  <si>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</si>
  <si>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</si>
  <si>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</si>
  <si>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</si>
  <si>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</si>
  <si>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</si>
  <si>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</si>
  <si>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</si>
  <si>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</si>
  <si>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</si>
  <si>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</si>
  <si>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</si>
  <si>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</si>
  <si>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</si>
  <si>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</si>
  <si>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</si>
  <si>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</si>
  <si>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</si>
  <si>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</si>
  <si>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</si>
  <si>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</si>
  <si>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</si>
  <si>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</si>
  <si>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</si>
  <si>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</si>
  <si>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</si>
  <si>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</si>
  <si>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</si>
  <si>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</si>
  <si>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</si>
  <si>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</si>
  <si>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</si>
  <si>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</si>
  <si>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</si>
  <si>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</si>
  <si>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</si>
  <si>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</si>
  <si>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</si>
  <si>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</si>
  <si>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</si>
  <si>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</si>
  <si>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</si>
  <si>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</si>
  <si>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</si>
  <si>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</si>
  <si>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</si>
  <si>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</si>
  <si>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</si>
  <si>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</si>
  <si>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</si>
  <si>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</si>
  <si>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</si>
  <si>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</si>
  <si>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</si>
  <si>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</si>
  <si>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</si>
  <si>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</si>
  <si>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</si>
  <si>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</si>
  <si>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</si>
  <si>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</si>
  <si>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</si>
  <si>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</si>
  <si>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</si>
  <si>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</si>
  <si>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</si>
  <si>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</si>
  <si>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</si>
  <si>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</si>
  <si>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</si>
  <si>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</si>
  <si>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</si>
  <si>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</si>
  <si>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</si>
  <si>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</si>
  <si>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</si>
  <si>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</si>
  <si>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</si>
  <si>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</si>
  <si>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</si>
  <si>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</si>
  <si>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</si>
  <si>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</si>
  <si>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</si>
  <si>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</si>
  <si>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</si>
  <si>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</si>
  <si>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</si>
  <si>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</si>
  <si>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</si>
  <si>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</si>
  <si>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</si>
  <si>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</si>
  <si>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</si>
  <si>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</si>
  <si>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</si>
  <si>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</si>
  <si>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</si>
  <si>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</si>
  <si>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</si>
  <si>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</si>
  <si>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</si>
  <si>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</si>
  <si>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</si>
  <si>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</si>
  <si>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</si>
  <si>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</si>
  <si>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</si>
  <si>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</si>
  <si>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</si>
  <si>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</si>
  <si>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</si>
  <si>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</si>
  <si>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</si>
  <si>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</si>
  <si>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</si>
  <si>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</si>
  <si>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</si>
  <si>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</si>
  <si>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</si>
  <si>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</si>
  <si>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</si>
  <si>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</si>
  <si>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</si>
  <si>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</si>
  <si>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</si>
  <si>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</si>
  <si>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</si>
  <si>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</si>
  <si>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</si>
  <si>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</si>
  <si>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</si>
  <si>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</si>
  <si>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</si>
  <si>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</si>
  <si>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</si>
  <si>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</si>
  <si>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</si>
  <si>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</si>
  <si>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</si>
  <si>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</si>
  <si>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</si>
  <si>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</si>
  <si>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</si>
  <si>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</si>
  <si>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</si>
  <si>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</si>
  <si>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</si>
  <si>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</si>
  <si>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</si>
  <si>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</si>
  <si>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</si>
  <si>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</si>
  <si>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</si>
  <si>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</si>
  <si>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</si>
  <si>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</si>
  <si>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</si>
  <si>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</si>
  <si>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</si>
  <si>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</si>
  <si>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</si>
  <si>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</si>
  <si>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</si>
  <si>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</si>
  <si>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</si>
  <si>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</si>
  <si>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</si>
  <si>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</si>
  <si>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</si>
  <si>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</si>
  <si>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</si>
  <si>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</si>
  <si>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</si>
  <si>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</si>
  <si>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</si>
  <si>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</si>
  <si>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</si>
  <si>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</si>
  <si>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</si>
  <si>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</si>
  <si>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</si>
  <si>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</si>
  <si>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</si>
  <si>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</si>
  <si>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</si>
  <si>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</si>
  <si>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</si>
  <si>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</si>
  <si>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</si>
  <si>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</si>
  <si>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</si>
  <si>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</si>
  <si>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</si>
  <si>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</si>
  <si>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</si>
  <si>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</si>
  <si>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</si>
  <si>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</si>
  <si>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</si>
  <si>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</si>
  <si>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</si>
  <si>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</si>
  <si>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</si>
  <si>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</si>
  <si>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</si>
  <si>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</si>
  <si>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</si>
  <si>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</si>
  <si>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</si>
  <si>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</si>
  <si>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</si>
  <si>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</si>
  <si>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</si>
  <si>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</si>
  <si>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</si>
  <si>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</si>
  <si>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</si>
  <si>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</si>
  <si>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</si>
  <si>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</si>
  <si>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</si>
  <si>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</si>
  <si>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</si>
  <si>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</si>
  <si>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</si>
  <si>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</si>
  <si>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</si>
  <si>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</si>
  <si>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</si>
  <si>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</si>
  <si>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</si>
  <si>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</si>
  <si>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</si>
  <si>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</si>
  <si>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</si>
  <si>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</si>
  <si>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</si>
  <si>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</si>
  <si>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</si>
  <si>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</si>
  <si>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</si>
  <si>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</si>
  <si>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</si>
  <si>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</si>
  <si>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</si>
  <si>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</si>
  <si>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</si>
  <si>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</si>
  <si>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</si>
  <si>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</si>
  <si>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</si>
  <si>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</si>
  <si>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</si>
  <si>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</si>
  <si>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</si>
  <si>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</si>
  <si>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</si>
  <si>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</si>
  <si>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</si>
  <si>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</si>
  <si>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</si>
  <si>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</si>
  <si>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</si>
  <si>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</si>
  <si>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</si>
  <si>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</si>
  <si>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</si>
  <si>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</si>
  <si>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</si>
  <si>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</si>
  <si>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</si>
  <si>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</si>
  <si>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</si>
  <si>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</si>
  <si>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</si>
  <si>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</si>
  <si>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</si>
  <si>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</si>
  <si>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</si>
  <si>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</si>
  <si>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</si>
  <si>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</si>
  <si>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</si>
  <si>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</si>
  <si>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</si>
  <si>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</si>
  <si>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</si>
  <si>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</si>
  <si>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</si>
  <si>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</si>
  <si>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</si>
  <si>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</si>
  <si>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</si>
  <si>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</si>
  <si>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</si>
  <si>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</si>
  <si>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</si>
  <si>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</si>
  <si>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</si>
  <si>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</si>
  <si>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</si>
  <si>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</si>
  <si>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</si>
  <si>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</si>
  <si>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</si>
  <si>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</si>
  <si>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</si>
  <si>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</si>
  <si>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</si>
  <si>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</si>
  <si>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</si>
  <si>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</si>
  <si>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</si>
  <si>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</si>
  <si>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</si>
  <si>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</si>
  <si>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</si>
  <si>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</si>
  <si>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</si>
  <si>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</si>
  <si>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</si>
  <si>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</si>
  <si>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</si>
  <si>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</si>
  <si>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</si>
  <si>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</si>
  <si>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</si>
  <si>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</si>
  <si>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</si>
  <si>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</si>
  <si>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</si>
  <si>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</si>
  <si>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</si>
  <si>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</si>
  <si>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</si>
  <si>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</si>
  <si>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</si>
  <si>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</si>
  <si>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</si>
  <si>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</si>
  <si>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</si>
  <si>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</si>
  <si>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</si>
  <si>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</si>
  <si>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</si>
  <si>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</si>
  <si>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</si>
  <si>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</si>
  <si>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</si>
  <si>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</si>
  <si>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</si>
  <si>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</si>
  <si>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</si>
  <si>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</si>
  <si>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</si>
  <si>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</si>
  <si>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</si>
  <si>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</si>
  <si>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</si>
  <si>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</si>
  <si>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</si>
  <si>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</si>
  <si>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</si>
  <si>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</si>
  <si>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</si>
  <si>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</si>
  <si>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</si>
  <si>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</si>
  <si>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</si>
  <si>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</si>
  <si>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</si>
  <si>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</si>
  <si>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</si>
  <si>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</si>
  <si>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</si>
  <si>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</si>
  <si>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</si>
  <si>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</si>
  <si>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</si>
  <si>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</si>
  <si>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</si>
  <si>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</si>
  <si>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</si>
  <si>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</si>
  <si>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</si>
  <si>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</si>
  <si>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</si>
  <si>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</si>
  <si>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</si>
  <si>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</si>
  <si>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</si>
  <si>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</si>
  <si>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</si>
  <si>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</si>
  <si>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</si>
  <si>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</si>
  <si>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</si>
  <si>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</si>
  <si>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</si>
  <si>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</si>
  <si>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</si>
  <si>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</si>
  <si>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</si>
  <si>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</si>
  <si>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</si>
  <si>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</si>
  <si>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</si>
  <si>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</si>
  <si>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</si>
  <si>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</si>
  <si>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</si>
  <si>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</si>
  <si>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</si>
  <si>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</si>
  <si>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</si>
  <si>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</si>
  <si>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</si>
  <si>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</si>
  <si>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</si>
  <si>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</si>
  <si>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</si>
  <si>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</si>
  <si>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</si>
  <si>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</si>
  <si>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</si>
  <si>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</si>
  <si>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</si>
  <si>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</si>
  <si>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</si>
  <si>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</si>
  <si>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</si>
  <si>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</si>
  <si>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</si>
  <si>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</si>
  <si>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</si>
  <si>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</si>
  <si>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</si>
  <si>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</si>
  <si>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</si>
  <si>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</si>
  <si>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</si>
  <si>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</si>
  <si>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</si>
  <si>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</si>
  <si>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</si>
  <si>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</si>
  <si>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</si>
  <si>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</si>
  <si>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</si>
  <si>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</si>
  <si>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</si>
  <si>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</si>
  <si>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</si>
  <si>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</si>
  <si>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</si>
  <si>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</si>
  <si>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</si>
  <si>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</si>
  <si>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</si>
  <si>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</si>
  <si>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</si>
  <si>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</si>
  <si>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</si>
  <si>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</si>
  <si>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</si>
  <si>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</si>
  <si>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</si>
  <si>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</si>
  <si>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</si>
  <si>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</si>
  <si>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</si>
  <si>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</si>
  <si>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</si>
  <si>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</si>
  <si>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</si>
  <si>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</si>
  <si>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</si>
  <si>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</si>
  <si>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</si>
  <si>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</si>
  <si>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</si>
  <si>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</si>
  <si>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</si>
  <si>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</si>
  <si>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</si>
  <si>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</si>
  <si>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</si>
  <si>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</si>
  <si>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</si>
  <si>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</si>
  <si>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</si>
  <si>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</si>
  <si>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</si>
  <si>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</si>
  <si>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</si>
  <si>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</si>
  <si>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</si>
  <si>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</si>
  <si>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</si>
  <si>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</si>
  <si>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</si>
  <si>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</si>
  <si>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</si>
  <si>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</si>
  <si>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</si>
  <si>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</si>
  <si>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</si>
  <si>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</si>
  <si>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</si>
  <si>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</si>
  <si>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</si>
  <si>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</si>
  <si>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</si>
  <si>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</si>
  <si>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</si>
  <si>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</si>
  <si>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</si>
  <si>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</si>
  <si>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</si>
  <si>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</si>
  <si>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</si>
  <si>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</si>
  <si>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</si>
  <si>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</si>
  <si>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</si>
  <si>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</si>
  <si>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</si>
  <si>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</si>
  <si>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</si>
  <si>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</si>
  <si>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</si>
  <si>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</si>
  <si>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</si>
  <si>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</si>
  <si>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</si>
  <si>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</si>
  <si>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</si>
  <si>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</si>
  <si>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</si>
  <si>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</si>
  <si>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</si>
  <si>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</si>
  <si>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</si>
  <si>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</si>
  <si>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</si>
  <si>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</si>
  <si>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</si>
  <si>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</si>
  <si>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</si>
  <si>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</si>
  <si>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</si>
  <si>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</si>
  <si>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</si>
  <si>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</si>
  <si>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</si>
  <si>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</si>
  <si>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</si>
  <si>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</si>
  <si>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</si>
  <si>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</si>
  <si>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</si>
  <si>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</si>
  <si>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</si>
  <si>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</si>
  <si>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</si>
  <si>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</si>
  <si>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</si>
  <si>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</si>
  <si>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</si>
  <si>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</si>
  <si>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</si>
  <si>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</si>
  <si>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</si>
  <si>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</si>
  <si>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</si>
  <si>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</si>
  <si>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</si>
  <si>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</si>
  <si>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</si>
  <si>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</si>
  <si>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</si>
  <si>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</si>
  <si>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</si>
  <si>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</si>
  <si>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</si>
  <si>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</si>
  <si>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</si>
  <si>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</si>
  <si>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</si>
  <si>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</si>
  <si>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</si>
  <si>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</si>
  <si>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</si>
  <si>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</si>
  <si>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</si>
  <si>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</si>
  <si>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</si>
  <si>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</si>
  <si>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</si>
  <si>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</si>
  <si>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</si>
  <si>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</si>
  <si>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</si>
  <si>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</si>
  <si>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</si>
  <si>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</si>
  <si>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</si>
  <si>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</si>
  <si>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</si>
  <si>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</si>
  <si>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</si>
  <si>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</si>
  <si>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</si>
  <si>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</si>
  <si>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</si>
  <si>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</si>
  <si>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</si>
  <si>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</si>
  <si>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</si>
  <si>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</si>
  <si>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</si>
  <si>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</si>
  <si>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</si>
  <si>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</si>
  <si>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</si>
  <si>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</si>
  <si>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</si>
  <si>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</si>
  <si>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</si>
  <si>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</si>
  <si>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</si>
  <si>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</si>
  <si>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</si>
  <si>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</si>
  <si>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</si>
  <si>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</si>
  <si>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</si>
  <si>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</si>
  <si>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</si>
  <si>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</si>
  <si>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</si>
  <si>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</si>
  <si>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</si>
  <si>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</si>
  <si>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</si>
  <si>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</si>
  <si>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</si>
  <si>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</si>
  <si>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</si>
  <si>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</si>
  <si>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</si>
  <si>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</si>
  <si>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</si>
  <si>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</si>
  <si>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</si>
  <si>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</si>
  <si>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</si>
  <si>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</si>
  <si>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</si>
  <si>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</si>
  <si>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</si>
  <si>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</si>
  <si>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</si>
  <si>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</si>
  <si>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</si>
  <si>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</si>
  <si>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</si>
  <si>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</si>
  <si>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</si>
  <si>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</si>
  <si>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</si>
  <si>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</si>
  <si>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</si>
  <si>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</si>
  <si>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</si>
  <si>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</si>
  <si>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</si>
  <si>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</si>
  <si>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</si>
  <si>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</si>
  <si>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</si>
  <si>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</si>
  <si>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</si>
  <si>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</si>
  <si>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</si>
  <si>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</si>
  <si>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</si>
  <si>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</si>
  <si>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</si>
  <si>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</si>
  <si>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</si>
  <si>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</si>
  <si>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</si>
  <si>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</si>
  <si>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</si>
  <si>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</si>
  <si>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</si>
  <si>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</si>
  <si>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</si>
  <si>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</si>
  <si>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</si>
  <si>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</si>
  <si>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</si>
  <si>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</si>
  <si>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</si>
  <si>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</si>
  <si>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</si>
  <si>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</si>
  <si>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</si>
  <si>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</si>
  <si>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</si>
  <si>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</si>
  <si>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</si>
  <si>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</si>
  <si>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</si>
  <si>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</si>
  <si>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</si>
  <si>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</si>
  <si>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</si>
  <si>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</si>
  <si>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</si>
  <si>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</si>
  <si>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</si>
  <si>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</si>
  <si>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</si>
  <si>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</si>
  <si>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</si>
  <si>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</si>
  <si>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</si>
  <si>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</si>
  <si>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</si>
  <si>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</si>
  <si>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</si>
  <si>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</si>
  <si>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</si>
  <si>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</si>
  <si>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</si>
  <si>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</si>
  <si>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</si>
  <si>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</si>
  <si>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</si>
  <si>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</si>
  <si>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</si>
  <si>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</si>
  <si>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</si>
  <si>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</si>
  <si>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</si>
  <si>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</si>
  <si>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</si>
  <si>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</si>
  <si>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</si>
  <si>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</si>
  <si>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</si>
  <si>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</si>
  <si>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</si>
  <si>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</si>
  <si>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</si>
  <si>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</si>
  <si>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</si>
  <si>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</si>
  <si>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</si>
  <si>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</si>
  <si>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</si>
  <si>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</si>
  <si>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</si>
  <si>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</si>
  <si>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</si>
  <si>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</si>
  <si>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</si>
  <si>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</si>
  <si>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</si>
  <si>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</si>
  <si>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</si>
  <si>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</si>
  <si>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</si>
  <si>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</si>
  <si>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</si>
  <si>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</si>
  <si>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</si>
  <si>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</si>
  <si>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</si>
  <si>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</si>
  <si>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</si>
  <si>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</si>
  <si>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</si>
  <si>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</si>
  <si>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</si>
  <si>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</si>
  <si>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</si>
  <si>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</si>
  <si>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</si>
  <si>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</si>
  <si>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</si>
  <si>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</si>
  <si>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</si>
  <si>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</si>
  <si>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</si>
  <si>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</si>
  <si>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</si>
  <si>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</si>
  <si>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</si>
  <si>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</si>
  <si>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</si>
  <si>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</si>
  <si>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</si>
  <si>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</si>
  <si>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</si>
  <si>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</si>
  <si>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</si>
  <si>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</si>
  <si>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</si>
  <si>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</si>
  <si>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</si>
  <si>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</si>
  <si>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</si>
  <si>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</si>
  <si>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</si>
  <si>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</si>
  <si>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</si>
  <si>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</si>
  <si>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</si>
  <si>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</si>
  <si>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</si>
  <si>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</si>
  <si>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</si>
  <si>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</si>
  <si>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</si>
  <si>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</si>
  <si>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</si>
  <si>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</si>
  <si>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</si>
  <si>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</si>
  <si>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</si>
  <si>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</si>
  <si>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</si>
  <si>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</si>
  <si>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</si>
  <si>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</si>
  <si>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</si>
  <si>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</si>
  <si>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</si>
  <si>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</si>
  <si>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</si>
  <si>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</si>
  <si>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</si>
  <si>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</si>
  <si>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</si>
  <si>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</si>
  <si>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</si>
  <si>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</si>
  <si>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</si>
  <si>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</si>
  <si>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</si>
  <si>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</si>
  <si>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</si>
  <si>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</si>
  <si>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</si>
  <si>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</si>
  <si>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</si>
  <si>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</si>
  <si>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</si>
  <si>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</si>
  <si>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</si>
  <si>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</si>
  <si>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</si>
  <si>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</si>
  <si>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</si>
  <si>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</si>
  <si>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</si>
  <si>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</si>
  <si>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</si>
  <si>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</si>
  <si>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</si>
  <si>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</si>
  <si>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</si>
  <si>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</si>
  <si>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</si>
  <si>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</si>
  <si>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</si>
  <si>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</si>
  <si>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</si>
  <si>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</si>
  <si>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</si>
  <si>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</si>
  <si>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</si>
  <si>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</si>
  <si>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</si>
  <si>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</si>
  <si>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</si>
  <si>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</si>
  <si>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</si>
  <si>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</si>
  <si>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</si>
  <si>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</si>
  <si>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</si>
  <si>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</si>
  <si>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</si>
  <si>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</si>
  <si>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</si>
  <si>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</si>
  <si>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</si>
  <si>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</si>
  <si>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</si>
  <si>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</si>
  <si>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</si>
  <si>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</si>
  <si>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</si>
  <si>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</si>
  <si>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</si>
  <si>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</si>
  <si>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</si>
  <si>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</si>
  <si>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</si>
  <si>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</si>
  <si>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</si>
  <si>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</si>
  <si>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</si>
  <si>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</si>
  <si>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</si>
  <si>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</si>
  <si>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</si>
  <si>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</si>
  <si>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</si>
  <si>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</si>
  <si>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</si>
  <si>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</si>
  <si>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</si>
  <si>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</si>
  <si>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</si>
  <si>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</si>
  <si>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</si>
  <si>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</si>
  <si>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</si>
  <si>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</si>
  <si>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</si>
  <si>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</si>
  <si>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</si>
  <si>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</si>
  <si>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</si>
  <si>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</si>
  <si>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</si>
  <si>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</si>
  <si>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</si>
  <si>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</si>
  <si>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</si>
  <si>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</si>
  <si>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</si>
  <si>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</si>
  <si>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</si>
  <si>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</si>
  <si>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</si>
  <si>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</si>
  <si>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</si>
  <si>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</si>
  <si>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</si>
  <si>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</si>
  <si>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</si>
  <si>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</si>
  <si>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</si>
  <si>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</si>
  <si>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</si>
  <si>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</si>
  <si>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</si>
  <si>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</si>
  <si>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</si>
  <si>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</si>
  <si>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</si>
  <si>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</si>
  <si>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</si>
  <si>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</si>
  <si>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</si>
  <si>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</si>
  <si>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</si>
  <si>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</si>
  <si>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</si>
  <si>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</si>
  <si>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</si>
  <si>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</si>
  <si>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</si>
  <si>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</si>
  <si>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</si>
  <si>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</si>
  <si>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</si>
  <si>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</si>
  <si>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</si>
  <si>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</si>
  <si>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</si>
  <si>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</si>
  <si>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</si>
  <si>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</si>
  <si>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</si>
  <si>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</si>
  <si>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</si>
  <si>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</si>
  <si>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</si>
  <si>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</si>
  <si>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</si>
  <si>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</si>
  <si>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</si>
  <si>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</si>
  <si>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</si>
  <si>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</si>
  <si>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</si>
  <si>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</si>
  <si>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</si>
  <si>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</si>
  <si>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</si>
  <si>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</si>
  <si>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</si>
  <si>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</si>
  <si>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</si>
  <si>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</si>
  <si>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</si>
  <si>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</si>
  <si>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</si>
  <si>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</si>
  <si>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</si>
  <si>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</si>
  <si>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</si>
  <si>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</si>
  <si>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</si>
  <si>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</si>
  <si>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</si>
  <si>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</si>
  <si>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</si>
  <si>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</si>
  <si>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</si>
  <si>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</si>
  <si>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</si>
  <si>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</si>
  <si>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</si>
  <si>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</si>
  <si>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</si>
  <si>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</si>
  <si>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</si>
  <si>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</si>
  <si>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</si>
  <si>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</si>
  <si>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</si>
  <si>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</si>
  <si>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</si>
  <si>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</si>
  <si>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</si>
  <si>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</si>
  <si>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</si>
  <si>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</si>
  <si>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</si>
  <si>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</si>
  <si>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</si>
  <si>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</si>
  <si>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</si>
  <si>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</si>
  <si>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</si>
  <si>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</si>
  <si>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</si>
  <si>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</si>
  <si>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</si>
  <si>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</si>
  <si>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</si>
  <si>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</si>
  <si>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</si>
  <si>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</si>
  <si>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</si>
  <si>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</si>
  <si>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</si>
  <si>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</si>
  <si>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</si>
  <si>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</si>
  <si>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</si>
  <si>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</si>
  <si>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</si>
  <si>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</si>
  <si>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</si>
  <si>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</si>
  <si>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</si>
  <si>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</si>
  <si>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</si>
  <si>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</si>
  <si>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</si>
  <si>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</si>
  <si>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</si>
  <si>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</si>
  <si>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</si>
  <si>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</si>
  <si>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</si>
  <si>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</si>
  <si>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</si>
  <si>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</si>
  <si>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</si>
  <si>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</si>
  <si>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</si>
  <si>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</si>
  <si>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</si>
  <si>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</si>
  <si>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</si>
  <si>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</si>
  <si>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</si>
  <si>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</si>
  <si>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</si>
  <si>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</si>
  <si>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</si>
  <si>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</si>
  <si>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</si>
  <si>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</si>
  <si>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</si>
  <si>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</si>
  <si>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</si>
  <si>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</si>
  <si>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</si>
  <si>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</si>
  <si>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</si>
  <si>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</si>
  <si>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</si>
  <si>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</si>
  <si>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</si>
  <si>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</si>
  <si>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</si>
  <si>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</si>
  <si>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</si>
  <si>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</si>
  <si>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</si>
  <si>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</si>
  <si>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</si>
  <si>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</si>
  <si>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</si>
  <si>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</si>
  <si>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</si>
  <si>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</si>
  <si>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</si>
  <si>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</si>
  <si>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</si>
  <si>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</si>
  <si>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</si>
  <si>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</si>
  <si>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</si>
  <si>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</si>
  <si>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</si>
  <si>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</si>
  <si>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</si>
  <si>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</si>
  <si>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</si>
  <si>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</si>
  <si>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</si>
  <si>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</si>
  <si>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</si>
  <si>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</si>
  <si>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</si>
  <si>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</si>
  <si>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</si>
  <si>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</si>
  <si>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</si>
  <si>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</si>
  <si>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</si>
  <si>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</si>
  <si>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</si>
  <si>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</si>
  <si>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</si>
  <si>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</si>
  <si>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</si>
  <si>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</si>
  <si>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</si>
  <si>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</si>
  <si>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</si>
  <si>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</si>
  <si>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</si>
  <si>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</si>
  <si>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</si>
  <si>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</si>
  <si>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</si>
  <si>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</si>
  <si>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</si>
  <si>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</si>
  <si>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</si>
  <si>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</si>
  <si>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</si>
  <si>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</si>
  <si>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</si>
  <si>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</si>
  <si>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</si>
  <si>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</si>
  <si>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</si>
  <si>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</si>
  <si>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</si>
  <si>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</si>
  <si>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</si>
  <si>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</si>
  <si>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</si>
  <si>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</si>
  <si>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</si>
  <si>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</si>
  <si>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</si>
  <si>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</si>
  <si>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</si>
  <si>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</si>
  <si>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</si>
  <si>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</si>
  <si>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</si>
  <si>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</si>
  <si>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</si>
  <si>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</si>
  <si>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</si>
  <si>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</si>
  <si>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</si>
  <si>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</si>
  <si>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</si>
  <si>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</si>
  <si>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</si>
  <si>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</si>
  <si>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</si>
  <si>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</si>
  <si>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</si>
  <si>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</si>
  <si>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</si>
  <si>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</si>
  <si>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</si>
  <si>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</si>
  <si>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</si>
  <si>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</si>
  <si>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</si>
  <si>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</si>
  <si>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</si>
  <si>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</si>
  <si>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</si>
  <si>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</si>
  <si>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</si>
  <si>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</si>
  <si>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</si>
  <si>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</si>
  <si>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</si>
  <si>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</si>
  <si>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</si>
  <si>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</si>
  <si>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</si>
  <si>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</si>
  <si>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</si>
  <si>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</si>
  <si>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</si>
  <si>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</si>
  <si>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</si>
  <si>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</si>
  <si>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</si>
  <si>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</si>
  <si>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</si>
  <si>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</si>
  <si>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</si>
  <si>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</si>
  <si>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</si>
  <si>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</si>
  <si>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</si>
  <si>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</si>
  <si>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</si>
  <si>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</si>
  <si>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</si>
  <si>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</si>
  <si>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</si>
  <si>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</si>
  <si>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</si>
  <si>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</si>
  <si>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</si>
  <si>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</si>
  <si>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</si>
  <si>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</si>
  <si>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</si>
  <si>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</si>
  <si>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</si>
  <si>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</si>
  <si>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</si>
  <si>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</si>
  <si>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</si>
  <si>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</si>
  <si>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</si>
  <si>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</si>
  <si>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</si>
  <si>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</si>
  <si>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</si>
  <si>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</si>
  <si>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</si>
  <si>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</si>
  <si>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</si>
  <si>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</si>
  <si>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</si>
  <si>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</si>
  <si>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</si>
  <si>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</si>
  <si>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</si>
  <si>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</si>
  <si>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</si>
  <si>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</si>
  <si>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</si>
  <si>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</si>
  <si>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</si>
  <si>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</si>
  <si>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</si>
  <si>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</si>
  <si>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</si>
  <si>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</si>
  <si>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</si>
  <si>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</si>
  <si>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</si>
  <si>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</si>
  <si>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</si>
  <si>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</si>
  <si>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</si>
  <si>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</si>
  <si>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</si>
  <si>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</si>
  <si>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</si>
  <si>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</si>
  <si>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</si>
  <si>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</si>
  <si>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</si>
  <si>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</si>
  <si>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</si>
  <si>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</si>
  <si>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</si>
  <si>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</si>
  <si>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</si>
  <si>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</si>
  <si>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</si>
  <si>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</si>
  <si>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</si>
  <si>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</si>
  <si>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</si>
  <si>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</si>
  <si>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</si>
  <si>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</si>
  <si>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</si>
  <si>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</si>
  <si>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</si>
  <si>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</si>
  <si>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</si>
  <si>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</si>
  <si>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</si>
  <si>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</si>
  <si>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</si>
  <si>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</si>
  <si>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</si>
  <si>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</si>
  <si>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</si>
  <si>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</si>
  <si>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</si>
  <si>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</si>
  <si>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</si>
  <si>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</si>
  <si>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</si>
  <si>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</si>
  <si>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</si>
  <si>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</si>
  <si>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</si>
  <si>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</si>
  <si>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</si>
  <si>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</si>
  <si>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</si>
  <si>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</si>
  <si>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</si>
  <si>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</si>
  <si>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</si>
  <si>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</si>
  <si>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</si>
  <si>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</si>
  <si>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</si>
  <si>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</si>
  <si>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</si>
  <si>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</si>
  <si>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</si>
  <si>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</si>
  <si>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</si>
  <si>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</si>
  <si>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</si>
  <si>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</si>
  <si>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</si>
  <si>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</si>
  <si>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</si>
  <si>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</si>
  <si>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</si>
  <si>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</si>
  <si>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</si>
  <si>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</si>
  <si>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</si>
  <si>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</si>
  <si>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</si>
  <si>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</si>
  <si>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</si>
  <si>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</si>
  <si>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</si>
  <si>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</si>
  <si>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</si>
  <si>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</si>
  <si>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</si>
  <si>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</si>
  <si>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</si>
  <si>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</si>
  <si>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</si>
  <si>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</si>
  <si>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</si>
  <si>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</si>
  <si>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</si>
  <si>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</si>
  <si>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</si>
  <si>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</si>
  <si>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</si>
  <si>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</si>
  <si>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</si>
  <si>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</si>
  <si>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</si>
  <si>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</si>
  <si>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</si>
  <si>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</si>
  <si>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</si>
  <si>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</si>
  <si>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</si>
  <si>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</si>
  <si>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</si>
  <si>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</si>
  <si>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</si>
  <si>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</si>
  <si>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</si>
  <si>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</si>
  <si>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</si>
  <si>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</si>
  <si>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</si>
  <si>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</si>
  <si>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</si>
  <si>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</si>
  <si>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</si>
  <si>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</si>
  <si>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</si>
  <si>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</si>
  <si>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</si>
  <si>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</si>
  <si>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</si>
  <si>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</si>
  <si>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</si>
  <si>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</si>
  <si>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</si>
  <si>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</si>
  <si>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</si>
  <si>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</si>
  <si>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</si>
  <si>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</si>
  <si>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</si>
  <si>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</si>
  <si>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</si>
  <si>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</si>
  <si>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</si>
  <si>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</si>
  <si>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</si>
  <si>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</si>
  <si>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</si>
  <si>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</si>
  <si>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</si>
  <si>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</si>
  <si>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</si>
  <si>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</si>
  <si>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</si>
  <si>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</si>
  <si>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</si>
  <si>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</si>
  <si>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</si>
  <si>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</si>
  <si>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</si>
  <si>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</si>
  <si>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</si>
  <si>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</si>
  <si>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</si>
  <si>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</si>
  <si>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</si>
  <si>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</si>
  <si>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</si>
  <si>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</si>
  <si>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</si>
  <si>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</si>
  <si>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</si>
  <si>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</si>
  <si>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</si>
  <si>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</si>
  <si>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</si>
  <si>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</si>
  <si>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</si>
  <si>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</si>
  <si>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</si>
  <si>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</si>
  <si>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</si>
  <si>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</si>
  <si>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</si>
  <si>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</si>
  <si>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</si>
  <si>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</si>
  <si>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</si>
  <si>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</si>
  <si>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</si>
  <si>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</si>
  <si>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</si>
  <si>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</si>
  <si>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</si>
  <si>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</si>
  <si>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</si>
  <si>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</si>
  <si>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</si>
  <si>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</si>
  <si>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</si>
  <si>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</si>
  <si>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</si>
  <si>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</si>
  <si>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</si>
  <si>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</si>
  <si>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</si>
  <si>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</si>
  <si>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</si>
  <si>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</si>
  <si>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</si>
  <si>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</si>
  <si>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</si>
  <si>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</si>
  <si>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</si>
  <si>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</si>
  <si>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</si>
  <si>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</si>
  <si>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</si>
  <si>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</si>
  <si>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</si>
  <si>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</si>
  <si>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</si>
  <si>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</si>
  <si>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</si>
  <si>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</si>
  <si>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</si>
  <si>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</si>
  <si>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</si>
  <si>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</si>
  <si>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</si>
  <si>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</si>
  <si>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</si>
  <si>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</si>
  <si>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</si>
  <si>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</si>
  <si>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</si>
  <si>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</si>
  <si>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</si>
  <si>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</si>
  <si>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</si>
  <si>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</si>
  <si>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</si>
  <si>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</si>
  <si>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</si>
  <si>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</si>
  <si>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</si>
  <si>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</si>
  <si>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</si>
  <si>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</si>
  <si>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</si>
  <si>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</si>
  <si>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</si>
  <si>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</si>
  <si>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</si>
  <si>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</si>
  <si>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</si>
  <si>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</si>
  <si>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</si>
  <si>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</si>
  <si>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</si>
  <si>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</si>
  <si>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</si>
  <si>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</si>
  <si>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</si>
  <si>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</si>
  <si>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</si>
  <si>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</si>
  <si>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</si>
  <si>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</si>
  <si>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</si>
  <si>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</si>
  <si>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</si>
  <si>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</si>
  <si>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</si>
  <si>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</si>
  <si>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</si>
  <si>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</si>
  <si>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</si>
  <si>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</si>
  <si>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</si>
  <si>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</si>
  <si>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</si>
  <si>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</si>
  <si>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</si>
  <si>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</si>
  <si>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</si>
  <si>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</si>
  <si>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</si>
  <si>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</si>
  <si>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</si>
  <si>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</si>
  <si>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</si>
  <si>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</si>
  <si>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</si>
  <si>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</si>
  <si>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</si>
  <si>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</si>
  <si>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</si>
  <si>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</si>
  <si>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</si>
  <si>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</si>
  <si>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</si>
  <si>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</si>
  <si>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</si>
  <si>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</si>
  <si>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</si>
  <si>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</si>
  <si>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</si>
  <si>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</si>
  <si>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</si>
  <si>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</si>
  <si>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</si>
  <si>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</si>
  <si>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</si>
  <si>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</si>
  <si>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</si>
  <si>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</si>
  <si>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</si>
  <si>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</si>
  <si>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</si>
  <si>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</si>
  <si>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</si>
  <si>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</si>
  <si>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</si>
  <si>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</si>
  <si>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</si>
  <si>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</si>
  <si>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</si>
  <si>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</si>
  <si>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</si>
  <si>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</si>
  <si>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</si>
  <si>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</si>
  <si>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</si>
  <si>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</si>
  <si>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</si>
  <si>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</si>
  <si>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</si>
  <si>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</si>
  <si>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</si>
  <si>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</si>
  <si>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</si>
  <si>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</si>
  <si>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</si>
  <si>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</si>
  <si>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</si>
  <si>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</si>
  <si>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</si>
  <si>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</si>
  <si>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</si>
  <si>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</si>
  <si>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</si>
  <si>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</si>
  <si>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</si>
  <si>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</si>
  <si>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</si>
  <si>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</si>
  <si>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</si>
  <si>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</si>
  <si>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</si>
  <si>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</si>
  <si>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</si>
  <si>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</si>
  <si>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</si>
  <si>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</si>
  <si>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</si>
  <si>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</si>
  <si>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</si>
  <si>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</si>
  <si>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</si>
  <si>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</si>
  <si>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</si>
  <si>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</si>
  <si>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</si>
  <si>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</si>
  <si>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</si>
  <si>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</si>
  <si>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</si>
  <si>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</si>
  <si>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</si>
  <si>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</si>
  <si>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</si>
  <si>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</si>
  <si>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</si>
  <si>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</si>
  <si>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</si>
  <si>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</si>
  <si>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</si>
  <si>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</si>
  <si>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</si>
  <si>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</si>
  <si>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</si>
  <si>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</si>
  <si>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</si>
  <si>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</si>
  <si>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</si>
  <si>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</si>
  <si>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</si>
  <si>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</si>
  <si>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</si>
  <si>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</si>
  <si>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</si>
  <si>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</si>
  <si>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</si>
  <si>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</si>
  <si>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</si>
  <si>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</si>
  <si>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</si>
  <si>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</si>
  <si>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</si>
  <si>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</si>
  <si>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</si>
  <si>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</si>
  <si>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</si>
  <si>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</si>
  <si>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</si>
  <si>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</si>
  <si>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</si>
  <si>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</si>
  <si>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</si>
  <si>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</si>
  <si>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</si>
  <si>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</si>
  <si>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</si>
  <si>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</si>
  <si>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</si>
  <si>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</si>
  <si>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</si>
  <si>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</si>
  <si>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</si>
  <si>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</si>
  <si>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</si>
  <si>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</si>
  <si>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</si>
  <si>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</si>
  <si>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</si>
  <si>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</si>
  <si>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</si>
  <si>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</si>
  <si>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</si>
  <si>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</si>
  <si>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</si>
  <si>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</si>
  <si>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</si>
  <si>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</si>
  <si>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</si>
  <si>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</si>
  <si>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</si>
  <si>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</si>
  <si>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</si>
  <si>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</si>
  <si>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</si>
  <si>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</si>
  <si>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</si>
  <si>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</si>
  <si>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</si>
  <si>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</si>
  <si>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</si>
  <si>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</si>
  <si>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</si>
  <si>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</si>
  <si>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</si>
  <si>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</si>
  <si>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</si>
  <si>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</si>
  <si>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</si>
  <si>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</si>
  <si>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</si>
  <si>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</si>
  <si>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</si>
  <si>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</si>
  <si>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</si>
  <si>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</si>
  <si>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</si>
  <si>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</si>
  <si>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</si>
  <si>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</si>
  <si>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</si>
  <si>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</si>
  <si>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</si>
  <si>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</si>
  <si>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</si>
  <si>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</si>
  <si>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</si>
  <si>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</si>
  <si>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</si>
  <si>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</si>
  <si>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</si>
  <si>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</si>
  <si>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</si>
  <si>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</si>
  <si>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</si>
  <si>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</si>
  <si>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</si>
  <si>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</si>
  <si>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</si>
  <si>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</si>
  <si>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</si>
  <si>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</si>
  <si>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</si>
  <si>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</si>
  <si>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</si>
  <si>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</si>
  <si>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</si>
  <si>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</si>
  <si>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</si>
  <si>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</si>
  <si>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</si>
  <si>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</si>
  <si>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</si>
  <si>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</si>
  <si>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</si>
  <si>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</si>
  <si>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</si>
  <si>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</si>
  <si>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</si>
  <si>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</si>
  <si>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</si>
  <si>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</si>
  <si>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</si>
  <si>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</si>
  <si>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</si>
  <si>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</si>
  <si>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</si>
  <si>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</si>
  <si>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</si>
  <si>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</si>
  <si>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</si>
  <si>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</si>
  <si>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</si>
  <si>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</si>
  <si>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</si>
  <si>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</si>
  <si>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</si>
  <si>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</si>
  <si>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</si>
  <si>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</si>
  <si>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</si>
  <si>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</si>
  <si>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</si>
  <si>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</si>
  <si>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</si>
  <si>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</si>
  <si>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</si>
  <si>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</si>
  <si>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</si>
  <si>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</si>
  <si>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</si>
  <si>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</si>
  <si>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</si>
  <si>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</si>
  <si>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</si>
  <si>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</si>
  <si>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</si>
  <si>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</si>
  <si>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</si>
  <si>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</si>
  <si>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</si>
  <si>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</si>
  <si>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</si>
  <si>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</si>
  <si>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</si>
  <si>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</si>
  <si>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</si>
  <si>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</si>
  <si>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</si>
  <si>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</si>
  <si>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</si>
  <si>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</si>
  <si>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</si>
  <si>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</si>
  <si>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</si>
  <si>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</si>
  <si>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</si>
  <si>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</si>
  <si>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</si>
  <si>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</si>
  <si>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</si>
  <si>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</si>
  <si>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</si>
  <si>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</si>
  <si>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</si>
  <si>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</si>
  <si>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</si>
  <si>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</si>
  <si>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</si>
  <si>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</si>
  <si>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</si>
  <si>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</si>
  <si>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</si>
  <si>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</si>
  <si>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</si>
  <si>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</si>
  <si>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</si>
  <si>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</si>
  <si>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</si>
  <si>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</si>
  <si>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</si>
  <si>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</si>
  <si>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</si>
  <si>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</si>
  <si>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</si>
  <si>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</si>
  <si>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</si>
  <si>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</si>
  <si>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</si>
  <si>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</si>
  <si>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</si>
  <si>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</si>
  <si>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</si>
  <si>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</si>
  <si>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</si>
  <si>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</si>
  <si>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</si>
  <si>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</si>
  <si>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</si>
  <si>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</si>
  <si>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</si>
  <si>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</si>
  <si>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</si>
  <si>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</si>
  <si>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</si>
  <si>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</si>
  <si>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</si>
  <si>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</si>
  <si>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</si>
  <si>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</si>
  <si>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</si>
  <si>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</si>
  <si>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</si>
  <si>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</si>
  <si>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</si>
  <si>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</si>
  <si>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</si>
  <si>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</si>
  <si>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</si>
  <si>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</si>
  <si>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</si>
  <si>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</si>
  <si>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</si>
  <si>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</si>
  <si>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</si>
  <si>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</si>
  <si>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</si>
  <si>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</si>
  <si>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</si>
  <si>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</si>
  <si>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</si>
  <si>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</si>
  <si>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</si>
  <si>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</si>
  <si>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</si>
  <si>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</si>
  <si>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</si>
  <si>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</si>
  <si>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</si>
  <si>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</si>
  <si>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</si>
  <si>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</si>
  <si>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</si>
  <si>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</si>
  <si>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</si>
  <si>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</si>
  <si>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</si>
  <si>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</si>
  <si>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</si>
  <si>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</si>
  <si>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</si>
  <si>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</si>
  <si>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</si>
  <si>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</si>
  <si>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</si>
  <si>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</si>
  <si>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</si>
  <si>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</si>
  <si>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</si>
  <si>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</si>
  <si>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</si>
  <si>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</si>
  <si>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</si>
  <si>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</si>
  <si>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</si>
  <si>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</si>
  <si>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</si>
  <si>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</si>
  <si>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</si>
  <si>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</si>
  <si>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</si>
  <si>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</si>
  <si>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</si>
  <si>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</si>
  <si>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</si>
  <si>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</si>
  <si>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</si>
  <si>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</si>
  <si>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</si>
  <si>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</si>
  <si>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</si>
  <si>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</si>
  <si>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</si>
  <si>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</si>
  <si>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</si>
  <si>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</si>
  <si>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</si>
  <si>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</si>
  <si>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</si>
  <si>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</si>
  <si>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</si>
  <si>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</si>
  <si>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</si>
  <si>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</si>
  <si>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</si>
  <si>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</si>
  <si>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</si>
  <si>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</si>
  <si>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</si>
  <si>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</si>
  <si>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</si>
  <si>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</si>
  <si>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</si>
  <si>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</si>
  <si>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</si>
  <si>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</si>
  <si>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</si>
  <si>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</si>
  <si>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</si>
  <si>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</si>
  <si>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</si>
  <si>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</si>
  <si>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</si>
  <si>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</si>
  <si>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</si>
  <si>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</si>
  <si>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</si>
  <si>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</si>
  <si>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</si>
  <si>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</si>
  <si>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</si>
  <si>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</si>
  <si>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</si>
  <si>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</si>
  <si>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</si>
  <si>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</si>
  <si>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</si>
  <si>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</si>
  <si>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</si>
  <si>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</si>
  <si>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</si>
  <si>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</si>
  <si>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</si>
  <si>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</si>
  <si>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</si>
  <si>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</si>
  <si>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</si>
  <si>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</si>
  <si>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</si>
  <si>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</si>
  <si>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</si>
  <si>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</si>
  <si>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</si>
  <si>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</si>
  <si>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</si>
  <si>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</si>
  <si>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</si>
  <si>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</si>
  <si>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</si>
  <si>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</si>
  <si>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</si>
  <si>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</si>
  <si>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</si>
  <si>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</si>
  <si>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</si>
  <si>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</si>
  <si>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</si>
  <si>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</si>
  <si>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</si>
  <si>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</si>
  <si>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</si>
  <si>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</si>
  <si>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</si>
  <si>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</si>
  <si>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</si>
  <si>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</si>
  <si>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</si>
  <si>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</si>
  <si>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</si>
  <si>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</si>
  <si>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</si>
  <si>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</si>
  <si>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</si>
  <si>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</si>
  <si>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</si>
  <si>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</si>
  <si>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</si>
  <si>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</si>
  <si>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</si>
  <si>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</si>
  <si>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</si>
  <si>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</si>
  <si>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</si>
  <si>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</si>
  <si>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</si>
  <si>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</si>
  <si>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</si>
  <si>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</si>
  <si>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</si>
  <si>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</si>
  <si>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</si>
  <si>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</si>
  <si>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</si>
  <si>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</si>
  <si>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</si>
  <si>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</si>
  <si>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</si>
  <si>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</si>
  <si>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</si>
  <si>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</si>
  <si>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</si>
  <si>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</si>
  <si>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</si>
  <si>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</si>
  <si>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</si>
  <si>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</si>
  <si>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</si>
  <si>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</si>
  <si>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</si>
  <si>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</si>
  <si>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</si>
  <si>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</si>
  <si>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</si>
  <si>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</si>
  <si>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</si>
  <si>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</si>
  <si>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</si>
  <si>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</si>
  <si>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</si>
  <si>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</si>
  <si>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</si>
  <si>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</si>
  <si>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</si>
  <si>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</si>
  <si>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</si>
  <si>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</si>
  <si>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</si>
  <si>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</si>
  <si>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</si>
  <si>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</si>
  <si>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</si>
  <si>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</si>
  <si>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</si>
  <si>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</si>
  <si>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</si>
  <si>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</si>
  <si>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</si>
  <si>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</si>
  <si>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</si>
  <si>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</si>
  <si>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</si>
  <si>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</si>
  <si>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</si>
  <si>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</si>
  <si>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</si>
  <si>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</si>
  <si>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</si>
  <si>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</si>
  <si>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</si>
  <si>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</si>
  <si>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</si>
  <si>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</si>
  <si>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</si>
  <si>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</si>
  <si>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</si>
  <si>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</si>
  <si>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</si>
  <si>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</si>
  <si>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</si>
  <si>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</si>
  <si>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</si>
  <si>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</si>
  <si>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</si>
  <si>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</si>
  <si>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</si>
  <si>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</si>
  <si>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</si>
  <si>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</si>
  <si>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</si>
  <si>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</si>
  <si>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</si>
  <si>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</si>
  <si>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</si>
  <si>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</si>
  <si>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</si>
  <si>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</si>
  <si>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</si>
  <si>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</si>
  <si>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</si>
  <si>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</si>
  <si>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</si>
  <si>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</si>
  <si>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</si>
  <si>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</si>
  <si>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</si>
  <si>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</si>
  <si>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</si>
  <si>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</si>
  <si>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</si>
  <si>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</si>
  <si>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</si>
  <si>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</si>
  <si>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</si>
  <si>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</si>
  <si>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</si>
  <si>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</si>
  <si>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</si>
  <si>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</si>
  <si>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</si>
  <si>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</si>
  <si>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</si>
  <si>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</si>
  <si>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</si>
  <si>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</si>
  <si>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</si>
  <si>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</si>
  <si>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</si>
  <si>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</si>
  <si>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</si>
  <si>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</si>
  <si>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</si>
  <si>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</si>
  <si>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</si>
  <si>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</si>
  <si>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</si>
  <si>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</si>
  <si>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</si>
  <si>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</si>
  <si>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</si>
  <si>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</si>
  <si>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</si>
  <si>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</si>
  <si>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</si>
  <si>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</si>
  <si>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</si>
  <si>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</si>
  <si>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</si>
  <si>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</si>
  <si>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</si>
  <si>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</si>
  <si>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</si>
  <si>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</si>
  <si>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</si>
  <si>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</si>
  <si>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</si>
  <si>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</si>
  <si>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</si>
  <si>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</si>
  <si>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</si>
  <si>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</si>
  <si>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</si>
  <si>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</si>
  <si>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</si>
  <si>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</si>
  <si>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</si>
  <si>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</si>
  <si>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</si>
  <si>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</si>
  <si>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</si>
  <si>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</si>
  <si>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</si>
  <si>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</si>
  <si>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</si>
  <si>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</si>
  <si>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</si>
  <si>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</si>
  <si>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</si>
  <si>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</si>
  <si>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</si>
  <si>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</si>
  <si>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</si>
  <si>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</si>
  <si>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</si>
  <si>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</si>
  <si>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</si>
  <si>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</si>
  <si>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</si>
  <si>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</si>
  <si>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</si>
  <si>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</si>
  <si>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</si>
  <si>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</si>
  <si>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</si>
  <si>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</si>
  <si>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</si>
  <si>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</si>
  <si>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</si>
  <si>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</si>
  <si>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</si>
  <si>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</si>
  <si>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</si>
  <si>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</si>
  <si>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</si>
  <si>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</si>
  <si>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</si>
  <si>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</si>
  <si>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</si>
  <si>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</si>
  <si>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</si>
  <si>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</si>
  <si>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</si>
  <si>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</si>
  <si>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</si>
  <si>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</si>
  <si>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</si>
  <si>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</si>
  <si>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</si>
  <si>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</si>
  <si>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</si>
  <si>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</si>
  <si>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</si>
  <si>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</si>
  <si>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</si>
  <si>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</si>
  <si>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</si>
  <si>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</si>
  <si>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</si>
  <si>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</si>
  <si>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</si>
  <si>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</si>
  <si>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</si>
  <si>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</si>
  <si>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</si>
  <si>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</si>
  <si>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</si>
  <si>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</si>
  <si>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</si>
  <si>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</si>
  <si>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</si>
  <si>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</si>
  <si>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</si>
  <si>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</si>
  <si>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</si>
  <si>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</si>
  <si>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</si>
  <si>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</si>
  <si>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</si>
  <si>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</si>
  <si>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</si>
  <si>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</si>
  <si>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</si>
  <si>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</si>
  <si>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</si>
  <si>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</si>
  <si>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</si>
  <si>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</si>
  <si>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</si>
  <si>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</si>
  <si>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</si>
  <si>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</si>
  <si>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</si>
  <si>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</si>
  <si>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</si>
  <si>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</si>
  <si>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</si>
  <si>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</si>
  <si>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</si>
  <si>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</si>
  <si>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</si>
  <si>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</si>
  <si>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</si>
  <si>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</si>
  <si>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</si>
  <si>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</si>
  <si>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</si>
  <si>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</si>
  <si>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</si>
  <si>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</si>
  <si>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</si>
  <si>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</si>
  <si>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</si>
  <si>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</si>
  <si>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</si>
  <si>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</si>
  <si>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</si>
  <si>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</si>
  <si>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</si>
  <si>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</si>
  <si>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</si>
  <si>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</si>
  <si>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</si>
  <si>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</si>
  <si>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</si>
  <si>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</si>
  <si>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</si>
  <si>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</si>
  <si>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</si>
  <si>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</si>
  <si>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</si>
  <si>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</si>
  <si>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</si>
  <si>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</si>
  <si>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</si>
  <si>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</si>
  <si>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</si>
  <si>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</si>
  <si>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</si>
  <si>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</si>
  <si>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</si>
  <si>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</si>
  <si>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</si>
  <si>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</si>
  <si>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</si>
  <si>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</si>
  <si>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</si>
  <si>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</si>
  <si>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</si>
  <si>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</si>
  <si>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</si>
  <si>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</si>
  <si>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</si>
  <si>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</si>
  <si>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</si>
  <si>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</si>
  <si>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</si>
  <si>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</si>
  <si>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</si>
  <si>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</si>
  <si>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</si>
  <si>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</si>
  <si>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</si>
  <si>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</si>
  <si>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</si>
  <si>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</si>
  <si>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</si>
  <si>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</si>
  <si>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</si>
  <si>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</si>
  <si>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</si>
  <si>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</si>
  <si>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</si>
  <si>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</si>
  <si>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</si>
  <si>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</si>
  <si>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</si>
  <si>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</si>
  <si>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</si>
  <si>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</si>
  <si>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</si>
  <si>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</si>
  <si>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</si>
  <si>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</si>
  <si>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</si>
  <si>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</si>
  <si>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</si>
  <si>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</si>
  <si>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</si>
  <si>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</si>
  <si>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</si>
  <si>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</si>
  <si>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</si>
  <si>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</si>
  <si>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</si>
  <si>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</si>
  <si>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</si>
  <si>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</si>
  <si>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</si>
  <si>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</si>
  <si>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</si>
  <si>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</si>
  <si>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</si>
  <si>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</si>
  <si>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</si>
  <si>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</si>
  <si>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</si>
  <si>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</si>
  <si>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</si>
  <si>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</si>
  <si>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</si>
  <si>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</si>
  <si>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</si>
  <si>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</si>
  <si>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</si>
  <si>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</si>
  <si>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</si>
  <si>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</si>
  <si>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</si>
  <si>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</si>
  <si>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</si>
  <si>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</si>
  <si>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</si>
  <si>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</si>
  <si>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</si>
  <si>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</si>
  <si>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</si>
  <si>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</si>
  <si>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</si>
  <si>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</si>
  <si>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</si>
  <si>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</si>
  <si>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</si>
  <si>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</si>
  <si>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</si>
  <si>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</si>
  <si>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</si>
  <si>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</si>
  <si>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</si>
  <si>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</si>
  <si>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</si>
  <si>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</si>
  <si>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</si>
  <si>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</si>
  <si>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</si>
  <si>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</si>
  <si>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</si>
  <si>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</si>
  <si>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</si>
  <si>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</si>
  <si>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</si>
  <si>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</si>
  <si>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</si>
  <si>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</si>
  <si>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</si>
  <si>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</si>
  <si>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</si>
  <si>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</si>
  <si>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</si>
  <si>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</si>
  <si>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</si>
  <si>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</si>
  <si>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</si>
  <si>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</si>
  <si>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</si>
  <si>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</si>
  <si>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</si>
  <si>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</si>
  <si>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</si>
  <si>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</si>
  <si>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</si>
  <si>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</si>
  <si>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</si>
  <si>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</si>
  <si>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</si>
  <si>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</si>
  <si>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</si>
  <si>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</si>
  <si>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</si>
  <si>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</si>
  <si>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</si>
  <si>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</si>
  <si>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</si>
  <si>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</si>
  <si>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</si>
  <si>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</si>
  <si>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</si>
  <si>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</si>
  <si>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</si>
  <si>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</si>
  <si>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</si>
  <si>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</si>
  <si>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</si>
  <si>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</si>
  <si>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</si>
  <si>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</si>
  <si>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</si>
  <si>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</si>
  <si>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</si>
  <si>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</si>
  <si>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</si>
  <si>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</si>
  <si>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</si>
  <si>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</si>
  <si>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</si>
  <si>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</si>
  <si>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</si>
  <si>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</si>
  <si>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</si>
  <si>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</si>
  <si>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</si>
  <si>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</si>
  <si>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</si>
  <si>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</si>
  <si>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</si>
  <si>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</si>
  <si>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</si>
  <si>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</si>
  <si>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</si>
  <si>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</si>
  <si>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</si>
  <si>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</si>
  <si>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</si>
  <si>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</si>
  <si>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</si>
  <si>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</si>
  <si>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</si>
  <si>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</si>
  <si>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</si>
  <si>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</si>
  <si>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</si>
  <si>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</si>
  <si>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</si>
  <si>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</si>
  <si>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</si>
  <si>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</si>
  <si>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</si>
  <si>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</si>
  <si>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</si>
  <si>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</si>
  <si>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</si>
  <si>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</si>
  <si>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</si>
  <si>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</si>
  <si>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</si>
  <si>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</si>
  <si>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</si>
  <si>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</si>
  <si>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</si>
  <si>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</si>
  <si>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</si>
  <si>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</si>
  <si>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</si>
  <si>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</si>
  <si>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</si>
  <si>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</si>
  <si>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</si>
  <si>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</si>
  <si>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</si>
  <si>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</si>
  <si>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</si>
  <si>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</si>
  <si>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</si>
  <si>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</si>
  <si>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</si>
  <si>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</si>
  <si>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</si>
  <si>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</si>
  <si>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</si>
  <si>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</si>
  <si>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</si>
  <si>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</si>
  <si>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</si>
  <si>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</si>
  <si>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</si>
  <si>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</si>
  <si>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</si>
  <si>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</si>
  <si>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</si>
  <si>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</si>
  <si>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</si>
  <si>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</si>
  <si>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</si>
  <si>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</si>
  <si>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</si>
  <si>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</si>
  <si>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</si>
  <si>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</si>
  <si>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</si>
  <si>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</si>
  <si>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</si>
  <si>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</si>
  <si>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</si>
  <si>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</si>
  <si>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</si>
  <si>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</si>
  <si>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</si>
  <si>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</si>
  <si>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</si>
  <si>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</si>
  <si>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</si>
  <si>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</si>
  <si>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</si>
  <si>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</si>
  <si>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</si>
  <si>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</si>
  <si>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</si>
  <si>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</si>
  <si>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</si>
  <si>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</si>
  <si>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</si>
  <si>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</si>
  <si>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</si>
  <si>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</si>
  <si>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</si>
  <si>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</si>
  <si>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</si>
  <si>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</si>
  <si>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</si>
  <si>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</si>
  <si>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</si>
  <si>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</si>
  <si>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</si>
  <si>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</si>
  <si>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</si>
  <si>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</si>
  <si>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</si>
  <si>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</si>
  <si>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</si>
  <si>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</si>
  <si>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</si>
  <si>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</si>
  <si>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</si>
  <si>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</si>
  <si>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</si>
  <si>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</si>
  <si>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</si>
  <si>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</si>
  <si>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</si>
  <si>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</si>
  <si>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</si>
  <si>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</si>
  <si>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</si>
  <si>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</si>
  <si>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</si>
  <si>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</si>
  <si>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</si>
  <si>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</si>
  <si>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</si>
  <si>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</si>
  <si>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</si>
  <si>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</si>
  <si>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</si>
  <si>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</si>
  <si>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</si>
  <si>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</si>
  <si>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</si>
  <si>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</si>
  <si>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</si>
  <si>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</si>
  <si>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</si>
  <si>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</si>
  <si>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</si>
  <si>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</si>
  <si>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</si>
  <si>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</si>
  <si>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</si>
  <si>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</si>
  <si>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</si>
  <si>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</si>
  <si>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</si>
  <si>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</si>
  <si>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</si>
  <si>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</si>
  <si>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</si>
  <si>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</si>
  <si>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</si>
  <si>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</si>
  <si>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</si>
  <si>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</si>
  <si>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</si>
  <si>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</si>
  <si>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</si>
  <si>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</si>
  <si>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</si>
  <si>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</si>
  <si>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</si>
  <si>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</si>
  <si>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</si>
  <si>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</si>
  <si>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</si>
  <si>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</si>
  <si>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</si>
  <si>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</si>
  <si>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</si>
  <si>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</si>
  <si>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</si>
  <si>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</si>
  <si>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</si>
  <si>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</si>
  <si>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</si>
  <si>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</si>
  <si>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</si>
  <si>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</si>
  <si>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</si>
  <si>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</si>
  <si>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</si>
  <si>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</si>
  <si>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</si>
  <si>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</si>
  <si>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</si>
  <si>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</si>
  <si>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</si>
  <si>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</si>
  <si>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</si>
  <si>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</si>
  <si>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</si>
  <si>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</si>
  <si>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</si>
  <si>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</si>
  <si>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</si>
  <si>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</si>
  <si>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</si>
  <si>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</si>
  <si>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</si>
  <si>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</si>
  <si>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</si>
  <si>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</si>
  <si>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</si>
  <si>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</si>
  <si>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</si>
  <si>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</si>
  <si>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</si>
  <si>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</si>
  <si>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</si>
  <si>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</si>
  <si>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</si>
  <si>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</si>
  <si>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</si>
  <si>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</si>
  <si>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</si>
  <si>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</si>
  <si>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</si>
  <si>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</si>
  <si>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</si>
  <si>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</si>
  <si>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</si>
  <si>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</si>
  <si>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</si>
  <si>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</si>
  <si>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</si>
  <si>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</si>
  <si>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</si>
  <si>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</si>
  <si>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</si>
  <si>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</si>
  <si>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</si>
  <si>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</si>
  <si>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</si>
  <si>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</si>
  <si>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</si>
  <si>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</si>
  <si>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</si>
  <si>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</si>
  <si>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</si>
  <si>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</si>
  <si>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</si>
  <si>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</si>
  <si>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</si>
  <si>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</si>
  <si>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</si>
  <si>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</si>
  <si>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</si>
  <si>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</si>
  <si>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</si>
  <si>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</si>
  <si>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</si>
  <si>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</si>
  <si>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</si>
  <si>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</si>
  <si>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</si>
  <si>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</si>
  <si>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</si>
  <si>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</si>
  <si>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</si>
  <si>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</si>
  <si>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</si>
  <si>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</si>
  <si>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</si>
  <si>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</si>
  <si>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</si>
  <si>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</si>
  <si>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</si>
  <si>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</si>
  <si>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</si>
  <si>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</si>
  <si>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</si>
  <si>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</si>
  <si>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</si>
  <si>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</si>
  <si>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</si>
  <si>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</si>
  <si>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</si>
  <si>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</si>
  <si>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</si>
  <si>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</si>
  <si>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</si>
  <si>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</si>
  <si>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</si>
  <si>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</si>
  <si>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</si>
  <si>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</si>
  <si>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</si>
  <si>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</si>
  <si>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</si>
  <si>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</si>
  <si>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</si>
  <si>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</si>
  <si>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</si>
  <si>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</si>
  <si>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</si>
  <si>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</si>
  <si>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</si>
  <si>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</si>
  <si>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</si>
  <si>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</si>
  <si>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</si>
  <si>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</si>
  <si>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</si>
  <si>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</si>
  <si>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</si>
  <si>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</si>
  <si>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</si>
  <si>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</si>
  <si>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</si>
  <si>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</si>
  <si>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</si>
  <si>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</si>
  <si>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</si>
  <si>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</si>
  <si>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</si>
  <si>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</si>
  <si>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</si>
  <si>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</si>
  <si>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</si>
  <si>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</si>
  <si>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</si>
  <si>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</si>
  <si>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</si>
  <si>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</si>
  <si>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</si>
  <si>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</si>
  <si>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</si>
  <si>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</si>
  <si>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</si>
  <si>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</si>
  <si>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</si>
  <si>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</si>
  <si>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</si>
  <si>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</si>
  <si>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</si>
  <si>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</si>
  <si>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</si>
  <si>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</si>
  <si>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</si>
  <si>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</si>
  <si>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</si>
  <si>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</si>
  <si>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</si>
  <si>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</si>
  <si>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</si>
  <si>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</si>
  <si>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</si>
  <si>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</si>
  <si>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</si>
  <si>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</si>
  <si>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</si>
  <si>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</si>
  <si>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</si>
  <si>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</si>
  <si>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</si>
  <si>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</si>
  <si>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</si>
  <si>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</si>
  <si>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</si>
  <si>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</si>
  <si>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</si>
  <si>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</si>
  <si>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</si>
  <si>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</si>
  <si>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</si>
  <si>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</si>
  <si>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</si>
  <si>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</si>
  <si>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</si>
  <si>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</si>
  <si>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</si>
  <si>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</si>
  <si>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</si>
  <si>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</si>
  <si>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</si>
  <si>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</si>
  <si>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</si>
  <si>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</si>
  <si>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</si>
  <si>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</si>
  <si>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</si>
  <si>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</si>
  <si>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</si>
  <si>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</si>
  <si>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</si>
  <si>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</si>
  <si>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</si>
  <si>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</si>
  <si>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</si>
  <si>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</si>
  <si>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</si>
  <si>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</si>
  <si>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</si>
  <si>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</si>
  <si>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</si>
  <si>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</si>
  <si>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</si>
  <si>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</si>
  <si>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</si>
  <si>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</si>
  <si>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</si>
  <si>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</si>
  <si>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</si>
  <si>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</si>
  <si>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</si>
  <si>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</si>
  <si>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</si>
  <si>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</si>
  <si>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</si>
  <si>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</si>
  <si>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</si>
  <si>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</si>
  <si>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</si>
  <si>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</si>
  <si>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</si>
  <si>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</si>
  <si>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</si>
  <si>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</si>
  <si>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</si>
  <si>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</si>
  <si>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</si>
  <si>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</si>
  <si>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</si>
  <si>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</si>
  <si>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</si>
  <si>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</si>
  <si>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</si>
  <si>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</si>
  <si>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</si>
  <si>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</si>
  <si>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</si>
  <si>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</si>
  <si>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</si>
  <si>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</si>
  <si>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</si>
  <si>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</si>
  <si>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</si>
  <si>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</si>
  <si>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</si>
  <si>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</si>
  <si>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</si>
  <si>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</si>
  <si>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</si>
  <si>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</si>
  <si>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</si>
  <si>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</si>
  <si>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</si>
  <si>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</si>
  <si>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</si>
  <si>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</si>
  <si>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</si>
  <si>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</si>
  <si>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</si>
  <si>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</si>
  <si>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</si>
  <si>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</si>
  <si>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</si>
  <si>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</si>
  <si>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</si>
  <si>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</si>
  <si>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</si>
  <si>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</si>
  <si>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</si>
  <si>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</si>
  <si>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</si>
  <si>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</si>
  <si>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</si>
  <si>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</si>
  <si>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</si>
  <si>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</si>
  <si>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</si>
  <si>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</si>
  <si>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</si>
  <si>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</si>
  <si>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</si>
  <si>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</si>
  <si>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</si>
  <si>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</si>
  <si>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</si>
  <si>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</si>
  <si>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</si>
  <si>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</si>
  <si>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</si>
  <si>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</si>
  <si>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</si>
  <si>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</si>
  <si>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</si>
  <si>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</si>
  <si>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</si>
  <si>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</si>
  <si>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</si>
  <si>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</si>
  <si>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</si>
  <si>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</si>
  <si>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</si>
  <si>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</si>
  <si>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</si>
  <si>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</si>
  <si>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</si>
  <si>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</si>
  <si>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</si>
  <si>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</si>
  <si>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</si>
  <si>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</si>
  <si>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</si>
  <si>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</si>
  <si>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</si>
  <si>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</si>
  <si>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</si>
  <si>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</si>
  <si>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</si>
  <si>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</si>
  <si>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</si>
  <si>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</si>
  <si>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</si>
  <si>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</si>
  <si>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</si>
  <si>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</si>
  <si>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</si>
  <si>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</si>
  <si>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</si>
  <si>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</si>
  <si>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</si>
  <si>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</si>
  <si>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</si>
  <si>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</si>
  <si>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</si>
  <si>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</si>
  <si>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</si>
  <si>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</si>
  <si>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</si>
  <si>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</si>
  <si>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</si>
  <si>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</si>
  <si>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</si>
  <si>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</si>
  <si>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</si>
  <si>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</si>
  <si>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</si>
  <si>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</si>
  <si>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</si>
  <si>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</si>
  <si>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</si>
  <si>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</si>
  <si>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</si>
  <si>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</si>
  <si>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</si>
  <si>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</si>
  <si>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</si>
  <si>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</si>
  <si>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</si>
  <si>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</si>
  <si>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</si>
  <si>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</si>
  <si>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</si>
  <si>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</si>
  <si>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</si>
  <si>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</si>
  <si>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</si>
  <si>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</si>
  <si>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</si>
  <si>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</si>
  <si>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</si>
  <si>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</si>
  <si>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</si>
  <si>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</si>
  <si>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</si>
  <si>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</si>
  <si>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</si>
  <si>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</si>
  <si>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</si>
  <si>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</si>
  <si>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</si>
  <si>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</si>
  <si>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</si>
  <si>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</si>
  <si>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</si>
  <si>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</si>
  <si>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</si>
  <si>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</si>
  <si>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</si>
  <si>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</si>
  <si>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</si>
  <si>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</si>
  <si>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</si>
  <si>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</si>
  <si>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</si>
  <si>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</si>
  <si>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</si>
  <si>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</si>
  <si>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</si>
  <si>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</si>
  <si>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</si>
  <si>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</si>
  <si>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</si>
  <si>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</si>
  <si>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</si>
  <si>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</si>
  <si>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</si>
  <si>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</si>
  <si>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</si>
  <si>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</si>
  <si>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</si>
  <si>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</si>
  <si>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</si>
  <si>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</si>
  <si>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</si>
  <si>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</si>
  <si>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</si>
  <si>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</si>
  <si>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</si>
  <si>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</si>
  <si>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</si>
  <si>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</si>
  <si>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</si>
  <si>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</si>
  <si>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</si>
  <si>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</si>
  <si>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</si>
  <si>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</si>
  <si>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</si>
  <si>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</si>
  <si>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</si>
  <si>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</si>
  <si>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</si>
  <si>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</si>
  <si>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</si>
  <si>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</si>
  <si>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</si>
  <si>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</si>
  <si>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</si>
  <si>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</si>
  <si>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</si>
  <si>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</si>
  <si>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</si>
  <si>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</si>
  <si>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</si>
  <si>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</si>
  <si>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</si>
  <si>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</si>
  <si>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</si>
  <si>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</si>
  <si>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</si>
  <si>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</si>
  <si>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</si>
  <si>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</si>
  <si>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</si>
  <si>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</si>
  <si>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</si>
  <si>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</si>
  <si>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</si>
  <si>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</si>
  <si>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</si>
  <si>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</si>
  <si>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</si>
  <si>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</si>
  <si>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</si>
  <si>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</si>
  <si>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</si>
  <si>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</si>
  <si>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</si>
  <si>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</si>
  <si>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</si>
  <si>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</si>
  <si>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</si>
  <si>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</si>
  <si>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</si>
  <si>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</si>
  <si>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</si>
  <si>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</si>
  <si>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</si>
  <si>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</si>
  <si>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</si>
  <si>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</si>
  <si>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</si>
  <si>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</si>
  <si>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</si>
  <si>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</si>
  <si>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</si>
  <si>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</si>
  <si>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</si>
  <si>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</si>
  <si>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</si>
  <si>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</si>
  <si>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</si>
  <si>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</si>
  <si>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</si>
  <si>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</si>
  <si>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</si>
  <si>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</si>
  <si>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</si>
  <si>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</si>
  <si>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</si>
  <si>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</si>
  <si>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</si>
  <si>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</si>
  <si>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</si>
  <si>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</si>
  <si>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</si>
  <si>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</si>
  <si>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</si>
  <si>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</si>
  <si>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</si>
  <si>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</si>
  <si>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</si>
  <si>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</si>
  <si>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</si>
  <si>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</si>
  <si>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</si>
  <si>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</si>
  <si>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</si>
  <si>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</si>
  <si>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</si>
  <si>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</si>
  <si>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</si>
  <si>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</si>
  <si>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</si>
  <si>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</si>
  <si>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</si>
  <si>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</si>
  <si>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</si>
  <si>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</si>
  <si>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</si>
  <si>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</si>
  <si>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</si>
  <si>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</si>
  <si>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</si>
  <si>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</si>
  <si>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</si>
  <si>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</si>
  <si>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</si>
  <si>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</si>
  <si>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</si>
  <si>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</si>
  <si>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</si>
  <si>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</si>
  <si>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</si>
  <si>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</si>
  <si>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</si>
  <si>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</si>
  <si>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</si>
  <si>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</si>
  <si>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</si>
  <si>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</si>
  <si>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</si>
  <si>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</si>
  <si>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</si>
  <si>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</si>
  <si>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</si>
  <si>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</si>
  <si>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</si>
  <si>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</si>
  <si>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</si>
  <si>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</si>
  <si>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</si>
  <si>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</si>
  <si>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</si>
  <si>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</si>
  <si>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</si>
  <si>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</si>
  <si>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</si>
  <si>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</si>
  <si>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</si>
  <si>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</si>
  <si>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</si>
  <si>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</si>
  <si>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</si>
  <si>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</si>
  <si>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</si>
  <si>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</si>
  <si>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</si>
  <si>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</si>
  <si>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</si>
  <si>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</si>
  <si>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</si>
  <si>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</si>
  <si>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</si>
  <si>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</si>
  <si>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</si>
  <si>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</si>
  <si>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</si>
  <si>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</si>
  <si>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</si>
  <si>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</si>
  <si>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</si>
  <si>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</si>
  <si>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</si>
  <si>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</si>
  <si>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</si>
  <si>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</si>
  <si>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</si>
  <si>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</si>
  <si>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</si>
  <si>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</si>
  <si>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</si>
  <si>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</si>
  <si>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</si>
  <si>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</si>
  <si>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</si>
  <si>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</si>
  <si>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</si>
  <si>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</si>
  <si>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</si>
  <si>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</si>
  <si>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</si>
  <si>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</si>
  <si>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</si>
  <si>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</si>
  <si>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</si>
  <si>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</si>
  <si>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</si>
  <si>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</si>
  <si>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</si>
  <si>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</si>
  <si>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</si>
  <si>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</si>
  <si>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</si>
  <si>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</si>
  <si>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</si>
  <si>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</si>
  <si>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</si>
  <si>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</si>
  <si>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</si>
  <si>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</si>
  <si>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</si>
  <si>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</si>
  <si>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</si>
  <si>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</si>
  <si>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</si>
  <si>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</si>
  <si>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</si>
  <si>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</si>
  <si>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</si>
  <si>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</si>
  <si>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</si>
  <si>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</si>
  <si>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</si>
  <si>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</si>
  <si>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</si>
  <si>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</si>
  <si>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</si>
  <si>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</si>
  <si>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</si>
  <si>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</si>
  <si>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</si>
  <si>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</si>
  <si>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</si>
  <si>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</si>
  <si>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</si>
  <si>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</si>
  <si>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</si>
  <si>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</si>
  <si>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</si>
  <si>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</si>
  <si>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</si>
  <si>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</si>
  <si>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</si>
  <si>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</si>
  <si>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</si>
  <si>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</si>
  <si>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</si>
  <si>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</si>
  <si>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</si>
  <si>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</si>
  <si>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</si>
  <si>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</si>
  <si>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</si>
  <si>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</si>
  <si>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</si>
  <si>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</si>
  <si>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</si>
  <si>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</si>
  <si>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</si>
  <si>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</si>
  <si>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</si>
  <si>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</si>
  <si>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</si>
  <si>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</si>
  <si>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</si>
  <si>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</si>
  <si>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</si>
  <si>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</si>
  <si>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</si>
  <si>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</si>
  <si>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</si>
  <si>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</si>
  <si>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</si>
  <si>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</si>
  <si>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</si>
  <si>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</si>
  <si>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</si>
  <si>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</si>
  <si>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</si>
  <si>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</si>
  <si>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</si>
  <si>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</si>
  <si>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</si>
  <si>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</si>
  <si>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</si>
  <si>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</si>
  <si>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</si>
  <si>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</si>
  <si>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</si>
  <si>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</si>
  <si>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</si>
  <si>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</si>
  <si>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</si>
  <si>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</si>
  <si>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</si>
  <si>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</si>
  <si>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</si>
  <si>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</si>
  <si>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</si>
  <si>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</si>
  <si>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</si>
  <si>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</si>
  <si>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</si>
  <si>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</si>
  <si>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</si>
  <si>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</si>
  <si>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</si>
  <si>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</si>
  <si>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</si>
  <si>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</si>
  <si>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</si>
  <si>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</si>
  <si>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</si>
  <si>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</si>
  <si>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</si>
  <si>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</si>
  <si>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</si>
  <si>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</si>
  <si>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</si>
  <si>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</si>
  <si>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</si>
  <si>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</si>
  <si>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</si>
  <si>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</si>
  <si>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</si>
  <si>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</si>
  <si>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</si>
  <si>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</si>
  <si>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</si>
  <si>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</si>
  <si>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</si>
  <si>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</si>
  <si>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</si>
  <si>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</si>
  <si>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</si>
  <si>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</si>
  <si>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</si>
  <si>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</si>
  <si>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</si>
  <si>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</si>
  <si>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</si>
  <si>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</si>
  <si>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</si>
  <si>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</si>
  <si>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</si>
  <si>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</si>
  <si>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</si>
  <si>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</si>
  <si>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</si>
  <si>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</si>
  <si>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</si>
  <si>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</si>
  <si>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</si>
  <si>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</si>
  <si>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</si>
  <si>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</si>
  <si>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</si>
  <si>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</si>
  <si>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</si>
  <si>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</si>
  <si>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</si>
  <si>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</si>
  <si>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</si>
  <si>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</si>
  <si>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</si>
  <si>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</si>
  <si>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</si>
  <si>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</si>
  <si>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</si>
  <si>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</si>
  <si>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</si>
  <si>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</si>
  <si>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</si>
  <si>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</si>
  <si>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</si>
  <si>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</si>
  <si>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</si>
  <si>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</si>
  <si>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</si>
  <si>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</si>
  <si>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</si>
  <si>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</si>
  <si>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</si>
  <si>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</si>
  <si>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</si>
  <si>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</si>
  <si>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</si>
  <si>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</si>
  <si>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</si>
  <si>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</si>
  <si>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</si>
  <si>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</si>
  <si>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</si>
  <si>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</si>
  <si>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</si>
  <si>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</si>
  <si>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</si>
  <si>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</si>
  <si>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</si>
  <si>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</si>
  <si>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</si>
  <si>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</si>
  <si>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</si>
  <si>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</si>
  <si>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</si>
  <si>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</si>
  <si>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</si>
  <si>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</si>
  <si>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</si>
  <si>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</si>
  <si>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</si>
  <si>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</si>
  <si>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</si>
  <si>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</si>
  <si>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</si>
  <si>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</si>
  <si>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</si>
  <si>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</si>
  <si>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</si>
  <si>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</si>
  <si>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</si>
  <si>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</si>
  <si>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</si>
  <si>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</si>
  <si>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</si>
  <si>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</si>
  <si>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</si>
  <si>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</si>
  <si>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</si>
  <si>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</si>
  <si>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</si>
  <si>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</si>
  <si>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</si>
  <si>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</si>
  <si>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</si>
  <si>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</si>
  <si>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</si>
  <si>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</si>
  <si>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</si>
  <si>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</si>
  <si>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</si>
  <si>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</si>
  <si>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</si>
  <si>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</si>
  <si>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</si>
  <si>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</si>
  <si>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</si>
  <si>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</si>
  <si>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</si>
  <si>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</si>
  <si>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</si>
  <si>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</si>
  <si>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</si>
  <si>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</si>
  <si>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</si>
  <si>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</si>
  <si>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</si>
  <si>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</si>
  <si>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</si>
  <si>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</si>
  <si>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</si>
  <si>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</si>
  <si>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</si>
  <si>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</si>
  <si>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</si>
  <si>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</si>
  <si>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</si>
  <si>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</si>
  <si>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</si>
  <si>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</si>
  <si>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</si>
  <si>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</si>
  <si>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</si>
  <si>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</si>
  <si>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</si>
  <si>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</si>
  <si>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</si>
  <si>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</si>
  <si>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</si>
  <si>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</si>
  <si>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</si>
  <si>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</si>
  <si>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</si>
  <si>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</si>
  <si>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</si>
  <si>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</si>
  <si>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</si>
  <si>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</si>
  <si>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</si>
  <si>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</si>
  <si>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</si>
  <si>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</si>
  <si>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</si>
  <si>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</si>
  <si>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</si>
  <si>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</si>
  <si>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</si>
  <si>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</si>
  <si>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</si>
  <si>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</si>
  <si>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</si>
  <si>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</si>
  <si>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</si>
  <si>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</si>
  <si>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</si>
  <si>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</si>
  <si>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</si>
  <si>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</si>
  <si>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</si>
  <si>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</si>
  <si>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</si>
  <si>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</si>
  <si>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</si>
  <si>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</si>
  <si>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</si>
  <si>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</si>
  <si>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</si>
  <si>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</si>
  <si>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</si>
  <si>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</si>
  <si>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</si>
  <si>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</si>
  <si>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</si>
  <si>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</si>
  <si>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</si>
  <si>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</si>
  <si>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</si>
  <si>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</si>
  <si>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</si>
  <si>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</si>
  <si>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</si>
  <si>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</si>
  <si>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</si>
  <si>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</si>
  <si>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</si>
  <si>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</si>
  <si>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</si>
  <si>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</si>
  <si>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</si>
  <si>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</si>
  <si>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</si>
  <si>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</si>
  <si>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</si>
  <si>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</si>
  <si>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</si>
  <si>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</si>
  <si>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</si>
  <si>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</si>
  <si>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</si>
  <si>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</si>
  <si>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</si>
  <si>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</si>
  <si>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</si>
  <si>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</si>
  <si>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</si>
  <si>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</si>
  <si>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</si>
  <si>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</si>
  <si>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</si>
  <si>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</si>
  <si>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</si>
  <si>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</si>
  <si>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</si>
  <si>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</si>
  <si>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</si>
  <si>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</si>
  <si>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</si>
  <si>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</si>
  <si>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</si>
  <si>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</si>
  <si>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</si>
  <si>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</si>
  <si>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</si>
  <si>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</si>
  <si>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</si>
  <si>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</si>
  <si>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</si>
  <si>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</si>
  <si>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</si>
  <si>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</si>
  <si>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</si>
  <si>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</si>
  <si>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</si>
  <si>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</si>
  <si>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</si>
  <si>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</si>
  <si>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</si>
  <si>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</si>
  <si>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</si>
  <si>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</si>
  <si>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</si>
  <si>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</si>
  <si>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</si>
  <si>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</si>
  <si>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</si>
  <si>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</si>
  <si>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</si>
  <si>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</si>
  <si>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</si>
  <si>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</si>
  <si>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</si>
  <si>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</si>
  <si>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</si>
  <si>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</si>
  <si>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</si>
  <si>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</si>
  <si>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</si>
  <si>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</si>
  <si>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</si>
  <si>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</si>
  <si>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</si>
  <si>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</si>
  <si>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</si>
  <si>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</si>
  <si>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</si>
  <si>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</si>
  <si>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</si>
  <si>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</si>
  <si>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</si>
  <si>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</si>
  <si>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</si>
  <si>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</si>
  <si>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</si>
  <si>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</si>
  <si>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</si>
  <si>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</si>
  <si>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</si>
  <si>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</si>
  <si>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</si>
  <si>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</si>
  <si>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</si>
  <si>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</si>
  <si>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</si>
  <si>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</si>
  <si>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</si>
  <si>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</si>
  <si>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</si>
  <si>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</si>
  <si>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</si>
  <si>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</si>
  <si>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</si>
  <si>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</si>
  <si>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</si>
  <si>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</si>
  <si>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</si>
  <si>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</si>
  <si>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</si>
  <si>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</si>
  <si>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</si>
  <si>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</si>
  <si>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</si>
  <si>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</si>
  <si>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</si>
  <si>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</si>
  <si>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</si>
  <si>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</si>
  <si>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</si>
  <si>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</si>
  <si>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</si>
  <si>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</si>
  <si>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</si>
  <si>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</si>
  <si>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</si>
  <si>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</si>
  <si>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</si>
  <si>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</si>
  <si>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</si>
  <si>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</si>
  <si>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</si>
  <si>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</si>
  <si>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</si>
  <si>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</si>
  <si>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</si>
  <si>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</si>
  <si>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</si>
  <si>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</si>
  <si>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</si>
  <si>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</si>
  <si>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</si>
  <si>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</si>
  <si>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</si>
  <si>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</si>
  <si>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</si>
  <si>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</si>
  <si>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</si>
  <si>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</si>
  <si>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</si>
  <si>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</si>
  <si>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</si>
  <si>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</si>
  <si>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</si>
  <si>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</si>
  <si>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</si>
  <si>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</si>
  <si>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</si>
  <si>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</si>
  <si>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</si>
  <si>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</si>
  <si>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</si>
  <si>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</si>
  <si>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</si>
  <si>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</si>
  <si>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</si>
  <si>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</si>
  <si>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</si>
  <si>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</si>
  <si>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</si>
  <si>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</si>
  <si>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</si>
  <si>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</si>
  <si>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</si>
  <si>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</si>
  <si>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</si>
  <si>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</si>
  <si>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</si>
  <si>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</si>
  <si>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</si>
  <si>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</si>
  <si>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</si>
  <si>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</si>
  <si>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</si>
  <si>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</si>
  <si>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</si>
  <si>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</si>
  <si>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</si>
  <si>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</si>
  <si>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</si>
  <si>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</si>
  <si>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</si>
  <si>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</si>
  <si>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</si>
  <si>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</si>
  <si>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</si>
  <si>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</si>
  <si>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</si>
  <si>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</si>
  <si>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</si>
  <si>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</si>
  <si>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</si>
  <si>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</si>
  <si>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</si>
  <si>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</si>
  <si>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</si>
  <si>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</si>
  <si>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</si>
  <si>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</si>
  <si>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</si>
  <si>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</si>
  <si>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</si>
  <si>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</si>
  <si>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</si>
  <si>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</si>
  <si>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</si>
  <si>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</si>
  <si>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</si>
  <si>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</si>
  <si>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</si>
  <si>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</si>
  <si>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</si>
  <si>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</si>
  <si>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</si>
  <si>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</si>
  <si>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</si>
  <si>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</si>
  <si>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</si>
  <si>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</si>
  <si>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</si>
  <si>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</si>
  <si>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</si>
  <si>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</si>
  <si>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</si>
  <si>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</si>
  <si>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</si>
  <si>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</si>
  <si>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</si>
  <si>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</si>
  <si>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</si>
  <si>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</si>
  <si>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</si>
  <si>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</si>
  <si>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</si>
  <si>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</si>
  <si>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</si>
  <si>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</si>
  <si>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</si>
  <si>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</si>
  <si>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</si>
  <si>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</si>
  <si>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</si>
  <si>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</si>
  <si>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</si>
  <si>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</si>
  <si>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</si>
  <si>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</si>
  <si>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</si>
  <si>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</si>
  <si>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</si>
  <si>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</si>
  <si>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</si>
  <si>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</si>
  <si>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</si>
  <si>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</si>
  <si>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</si>
  <si>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</si>
  <si>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</si>
  <si>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</si>
  <si>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</si>
  <si>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</si>
  <si>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</si>
  <si>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</si>
  <si>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</si>
  <si>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</si>
  <si>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</si>
  <si>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</si>
  <si>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</si>
  <si>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</si>
  <si>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</si>
  <si>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</si>
  <si>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</si>
  <si>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</si>
  <si>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</si>
  <si>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</si>
  <si>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</si>
  <si>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</si>
  <si>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</si>
  <si>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</si>
  <si>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</si>
  <si>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</si>
  <si>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</si>
  <si>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</si>
  <si>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</si>
  <si>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</si>
  <si>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</si>
  <si>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</si>
  <si>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</si>
  <si>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</si>
  <si>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</si>
  <si>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</si>
  <si>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</si>
  <si>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</si>
  <si>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</si>
  <si>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</si>
  <si>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</si>
  <si>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</si>
  <si>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</si>
  <si>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</si>
  <si>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</si>
  <si>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</si>
  <si>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</si>
  <si>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</si>
  <si>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</si>
  <si>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</si>
  <si>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</si>
  <si>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</si>
  <si>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</si>
  <si>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</si>
  <si>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</si>
  <si>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</si>
  <si>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</si>
  <si>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</si>
  <si>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</si>
  <si>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</si>
  <si>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</si>
  <si>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</si>
  <si>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</si>
  <si>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</si>
  <si>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</si>
  <si>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</si>
  <si>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</si>
  <si>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</si>
  <si>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</si>
  <si>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</si>
  <si>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</si>
  <si>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</si>
  <si>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</si>
  <si>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</si>
  <si>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</si>
  <si>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</si>
  <si>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</si>
  <si>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</si>
  <si>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</si>
  <si>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</si>
  <si>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</si>
  <si>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</si>
  <si>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</si>
  <si>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</si>
  <si>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</si>
  <si>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</si>
  <si>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</si>
  <si>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</si>
  <si>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</si>
  <si>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</si>
  <si>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</si>
  <si>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</si>
  <si>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</si>
  <si>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</si>
  <si>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</si>
  <si>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</si>
  <si>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</si>
  <si>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</si>
  <si>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</si>
  <si>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</si>
  <si>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</si>
  <si>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</si>
  <si>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</si>
  <si>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</si>
  <si>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</si>
  <si>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</si>
  <si>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</si>
  <si>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</si>
  <si>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</si>
  <si>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</si>
  <si>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</si>
  <si>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</si>
  <si>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</si>
  <si>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</si>
  <si>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</si>
  <si>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</si>
  <si>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</si>
  <si>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</si>
  <si>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</si>
  <si>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</si>
  <si>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</si>
  <si>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</si>
  <si>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</si>
  <si>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</si>
  <si>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</si>
  <si>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</si>
  <si>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</si>
  <si>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</si>
  <si>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</si>
  <si>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</si>
  <si>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</si>
  <si>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</si>
  <si>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</si>
  <si>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</si>
  <si>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</si>
  <si>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</si>
  <si>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</si>
  <si>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</si>
  <si>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</si>
  <si>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</si>
  <si>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</si>
  <si>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</si>
  <si>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</si>
  <si>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</si>
  <si>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</si>
  <si>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</si>
  <si>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</si>
  <si>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</si>
  <si>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</si>
  <si>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</si>
  <si>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</si>
  <si>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</si>
  <si>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</si>
  <si>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</si>
  <si>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</si>
  <si>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</si>
  <si>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</si>
  <si>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</si>
  <si>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</si>
  <si>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</si>
  <si>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</si>
  <si>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</si>
  <si>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</si>
  <si>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</si>
  <si>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</si>
  <si>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</si>
  <si>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</si>
  <si>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</si>
  <si>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</si>
  <si>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</si>
  <si>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</si>
  <si>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</si>
  <si>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</si>
  <si>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</si>
  <si>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</si>
  <si>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</si>
  <si>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</si>
  <si>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</si>
  <si>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</si>
  <si>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</si>
  <si>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</si>
  <si>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</si>
  <si>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</si>
  <si>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</si>
  <si>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</si>
  <si>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</si>
  <si>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</si>
  <si>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</si>
  <si>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</si>
  <si>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</si>
  <si>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</si>
  <si>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</si>
  <si>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</si>
  <si>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</si>
  <si>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</si>
  <si>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</si>
  <si>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</si>
  <si>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</si>
  <si>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</si>
  <si>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</si>
  <si>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</si>
  <si>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</si>
  <si>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</si>
  <si>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</si>
  <si>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</si>
  <si>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</si>
  <si>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</si>
  <si>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</si>
  <si>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</si>
  <si>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</si>
  <si>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</si>
  <si>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</si>
  <si>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</si>
  <si>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</si>
  <si>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</si>
  <si>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</si>
  <si>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</si>
  <si>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</si>
  <si>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</si>
  <si>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</si>
  <si>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</si>
  <si>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</si>
  <si>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</si>
  <si>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</si>
  <si>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</si>
  <si>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</si>
  <si>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</si>
  <si>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</si>
  <si>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</si>
  <si>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</si>
  <si>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</si>
  <si>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</si>
  <si>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</si>
  <si>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</si>
  <si>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</si>
  <si>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</si>
  <si>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</si>
  <si>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</si>
  <si>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</si>
  <si>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</si>
  <si>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</si>
  <si>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</si>
  <si>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</si>
  <si>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</si>
  <si>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</si>
  <si>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</si>
  <si>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</si>
  <si>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</si>
  <si>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</si>
  <si>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</si>
  <si>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</si>
  <si>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</si>
  <si>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</si>
  <si>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</si>
  <si>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</si>
  <si>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</si>
  <si>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</si>
  <si>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</si>
  <si>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</si>
  <si>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</si>
  <si>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</si>
  <si>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</si>
  <si>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</si>
  <si>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</si>
  <si>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</si>
  <si>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</si>
  <si>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</si>
  <si>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</si>
  <si>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</si>
  <si>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</si>
  <si>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</si>
  <si>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</si>
  <si>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</si>
  <si>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</si>
  <si>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</si>
  <si>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</si>
  <si>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</si>
  <si>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</si>
  <si>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</si>
  <si>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</si>
  <si>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</si>
  <si>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</si>
  <si>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</si>
  <si>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</si>
  <si>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</si>
  <si>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</si>
  <si>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</si>
  <si>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</si>
  <si>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</si>
  <si>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</si>
  <si>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</si>
  <si>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</si>
  <si>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</si>
  <si>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</si>
  <si>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</si>
  <si>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</si>
  <si>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</si>
  <si>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</si>
  <si>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</si>
  <si>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</si>
  <si>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</si>
  <si>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</si>
  <si>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</si>
  <si>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</si>
  <si>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</si>
  <si>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</si>
  <si>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</si>
  <si>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</si>
  <si>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</si>
  <si>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</si>
  <si>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</si>
  <si>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</si>
  <si>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</si>
  <si>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</si>
  <si>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</si>
  <si>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</si>
  <si>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</si>
  <si>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</si>
  <si>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</si>
  <si>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</si>
  <si>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</si>
  <si>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</si>
  <si>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</si>
  <si>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</si>
  <si>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</si>
  <si>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</si>
  <si>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</si>
  <si>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</si>
  <si>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</si>
  <si>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</si>
  <si>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</si>
  <si>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</si>
  <si>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</si>
  <si>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</si>
  <si>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</si>
  <si>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</si>
  <si>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</si>
  <si>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</si>
  <si>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</si>
  <si>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</si>
  <si>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</si>
  <si>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</si>
  <si>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</si>
  <si>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</si>
  <si>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</si>
  <si>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</si>
  <si>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</si>
  <si>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</si>
  <si>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</si>
  <si>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</si>
  <si>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</si>
  <si>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</si>
  <si>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</si>
  <si>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</si>
  <si>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</si>
  <si>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</si>
  <si>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</si>
  <si>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</si>
  <si>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</si>
  <si>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</si>
  <si>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</si>
  <si>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</si>
  <si>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</si>
  <si>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</si>
  <si>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</si>
  <si>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</si>
  <si>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</si>
  <si>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</si>
  <si>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</si>
  <si>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</si>
  <si>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</si>
  <si>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</si>
  <si>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</si>
  <si>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</si>
  <si>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</si>
  <si>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</si>
  <si>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</si>
  <si>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</si>
  <si>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</si>
  <si>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</si>
  <si>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</si>
  <si>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</si>
  <si>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</si>
  <si>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</si>
  <si>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</si>
  <si>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</si>
  <si>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</si>
  <si>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</si>
  <si>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</si>
  <si>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</si>
  <si>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</si>
  <si>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</si>
  <si>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</si>
  <si>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</si>
  <si>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</si>
  <si>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</si>
  <si>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</si>
  <si>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</si>
  <si>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</si>
  <si>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</si>
  <si>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</si>
  <si>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</si>
  <si>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</si>
  <si>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</si>
  <si>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</si>
  <si>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</si>
  <si>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</si>
  <si>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</si>
  <si>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</si>
  <si>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</si>
  <si>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</si>
  <si>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</si>
  <si>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</si>
  <si>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</si>
  <si>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</si>
  <si>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</si>
  <si>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</si>
  <si>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</si>
  <si>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</si>
  <si>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</si>
  <si>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</si>
  <si>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</si>
  <si>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</si>
  <si>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</si>
  <si>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</si>
  <si>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</si>
  <si>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</si>
  <si>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</si>
  <si>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</si>
  <si>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</si>
  <si>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</si>
  <si>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</si>
  <si>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</si>
  <si>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</si>
  <si>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</si>
  <si>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</si>
  <si>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</si>
  <si>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</si>
  <si>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</si>
  <si>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</si>
  <si>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</si>
  <si>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</si>
  <si>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</si>
  <si>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</si>
  <si>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</si>
  <si>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</si>
  <si>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</si>
  <si>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</si>
  <si>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</si>
  <si>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</si>
  <si>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</si>
  <si>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</si>
  <si>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</si>
  <si>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</si>
  <si>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</si>
  <si>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</si>
  <si>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</si>
  <si>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</si>
  <si>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</si>
  <si>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</si>
  <si>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</si>
  <si>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</si>
  <si>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</si>
  <si>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</si>
  <si>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</si>
  <si>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</si>
  <si>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</si>
  <si>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</si>
  <si>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</si>
  <si>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</si>
  <si>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</si>
  <si>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</si>
  <si>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</si>
  <si>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</si>
  <si>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</si>
  <si>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</si>
  <si>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</si>
  <si>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</si>
  <si>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</si>
  <si>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</si>
  <si>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</si>
  <si>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</si>
  <si>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</si>
  <si>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</si>
  <si>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</si>
  <si>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</si>
  <si>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</si>
  <si>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</si>
  <si>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</si>
  <si>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</si>
  <si>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</si>
  <si>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</si>
  <si>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</si>
  <si>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</si>
  <si>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</si>
  <si>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</si>
  <si>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</si>
  <si>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</si>
  <si>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</si>
  <si>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</si>
  <si>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</si>
  <si>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</si>
  <si>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</si>
  <si>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</si>
  <si>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</si>
  <si>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</si>
  <si>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</si>
  <si>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</si>
  <si>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</si>
  <si>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</si>
  <si>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</si>
  <si>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</si>
  <si>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</si>
  <si>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</si>
  <si>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</si>
  <si>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</si>
  <si>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</si>
  <si>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</si>
  <si>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</si>
  <si>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</si>
  <si>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</si>
  <si>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</si>
  <si>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</si>
  <si>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</si>
  <si>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</si>
  <si>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</si>
  <si>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</si>
  <si>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</si>
  <si>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</si>
  <si>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</si>
  <si>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</si>
  <si>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</si>
  <si>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</si>
  <si>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</si>
  <si>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</si>
  <si>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</si>
  <si>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</si>
  <si>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</si>
  <si>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</si>
  <si>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</si>
  <si>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</si>
  <si>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</si>
  <si>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</si>
  <si>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</si>
  <si>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</si>
  <si>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</si>
  <si>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</si>
  <si>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</si>
  <si>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</si>
  <si>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</si>
  <si>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</si>
  <si>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</si>
  <si>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</si>
  <si>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</si>
  <si>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</si>
  <si>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</si>
  <si>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</si>
  <si>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</si>
  <si>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</si>
  <si>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</si>
  <si>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</si>
  <si>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</si>
  <si>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</si>
  <si>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</si>
  <si>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</si>
  <si>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</si>
  <si>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</si>
  <si>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</si>
  <si>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</si>
  <si>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</si>
  <si>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</si>
  <si>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</si>
  <si>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</si>
  <si>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</si>
  <si>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</si>
  <si>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</si>
  <si>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</si>
  <si>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</si>
  <si>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</si>
  <si>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</si>
  <si>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</si>
  <si>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</si>
  <si>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</si>
  <si>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</si>
  <si>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</si>
  <si>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</si>
  <si>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</si>
  <si>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</si>
  <si>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</si>
  <si>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</si>
  <si>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</si>
  <si>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</si>
  <si>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</si>
  <si>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</si>
  <si>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</si>
  <si>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</si>
  <si>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</si>
  <si>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</si>
  <si>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</si>
  <si>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</si>
  <si>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</si>
  <si>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</si>
  <si>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</si>
  <si>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</si>
  <si>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</si>
  <si>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</si>
  <si>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</si>
  <si>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</si>
  <si>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</si>
  <si>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</si>
  <si>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</si>
  <si>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</si>
  <si>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</si>
  <si>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</si>
  <si>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</si>
  <si>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</si>
  <si>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</si>
  <si>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</si>
  <si>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</si>
  <si>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</si>
  <si>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</si>
  <si>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</si>
  <si>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</si>
  <si>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</si>
  <si>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</si>
  <si>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</si>
  <si>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</si>
  <si>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</si>
  <si>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</si>
  <si>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</si>
  <si>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</si>
  <si>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</si>
  <si>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</si>
  <si>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</si>
  <si>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</si>
  <si>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</si>
  <si>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</si>
  <si>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</si>
  <si>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</si>
  <si>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</si>
  <si>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</si>
  <si>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</si>
  <si>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</si>
  <si>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</si>
  <si>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</si>
  <si>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</si>
  <si>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</si>
  <si>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</si>
  <si>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</si>
  <si>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</si>
  <si>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</si>
  <si>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</si>
  <si>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</si>
  <si>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</si>
  <si>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</si>
  <si>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</si>
  <si>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</si>
  <si>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</si>
  <si>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</si>
  <si>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</si>
  <si>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</si>
  <si>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</si>
  <si>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</si>
  <si>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</si>
  <si>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</si>
  <si>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</si>
  <si>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</si>
  <si>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</si>
  <si>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</si>
  <si>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</si>
  <si>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</si>
  <si>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</si>
  <si>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</si>
  <si>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</si>
  <si>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</si>
  <si>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</si>
  <si>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</si>
  <si>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</si>
  <si>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</si>
  <si>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</si>
  <si>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</si>
  <si>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</si>
  <si>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</si>
  <si>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</si>
  <si>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</si>
  <si>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</si>
  <si>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</si>
  <si>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</si>
  <si>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</si>
  <si>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</si>
  <si>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</si>
  <si>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</si>
  <si>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</si>
  <si>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</si>
  <si>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</si>
  <si>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</si>
  <si>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</si>
  <si>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</si>
  <si>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</si>
  <si>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</si>
  <si>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</si>
  <si>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</si>
  <si>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</si>
  <si>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</si>
  <si>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</si>
  <si>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</si>
  <si>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</si>
  <si>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</si>
  <si>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</si>
  <si>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</si>
  <si>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</si>
  <si>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</si>
  <si>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</si>
  <si>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</si>
  <si>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</si>
  <si>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</si>
  <si>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</si>
  <si>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</si>
  <si>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</si>
  <si>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</si>
  <si>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</si>
  <si>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</si>
  <si>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</si>
  <si>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</si>
  <si>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</si>
  <si>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</si>
  <si>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</si>
  <si>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</si>
  <si>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</si>
  <si>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</si>
  <si>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</si>
  <si>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</si>
  <si>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</si>
  <si>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</si>
  <si>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</si>
  <si>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</si>
  <si>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</si>
  <si>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</si>
  <si>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</si>
  <si>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</si>
  <si>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</si>
  <si>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</si>
  <si>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</si>
  <si>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</si>
  <si>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</si>
  <si>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</si>
  <si>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</si>
  <si>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</si>
  <si>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</si>
  <si>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</si>
  <si>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</si>
  <si>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</si>
  <si>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</si>
  <si>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</si>
  <si>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</si>
  <si>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</si>
  <si>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</si>
  <si>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</si>
  <si>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</si>
  <si>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</si>
  <si>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</si>
  <si>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</si>
  <si>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</si>
  <si>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</si>
  <si>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</si>
  <si>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</si>
  <si>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</si>
  <si>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</si>
  <si>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</si>
  <si>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</si>
  <si>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</si>
  <si>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</si>
  <si>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</si>
  <si>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</si>
  <si>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</si>
  <si>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</si>
  <si>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</si>
  <si>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</si>
  <si>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</si>
  <si>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</si>
  <si>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</si>
  <si>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</si>
  <si>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</si>
  <si>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</si>
  <si>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</si>
  <si>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</si>
  <si>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</si>
  <si>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</si>
  <si>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</si>
  <si>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</si>
  <si>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</si>
  <si>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</si>
  <si>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</si>
  <si>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</si>
  <si>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</si>
  <si>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</si>
  <si>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</si>
  <si>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</si>
  <si>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</si>
  <si>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</si>
  <si>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</si>
  <si>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</si>
  <si>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</si>
  <si>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</si>
  <si>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</si>
  <si>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</si>
  <si>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</si>
  <si>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</si>
  <si>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</si>
  <si>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</si>
  <si>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</si>
  <si>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</si>
  <si>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</si>
  <si>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</si>
  <si>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</si>
  <si>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</si>
  <si>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</si>
  <si>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</si>
  <si>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</si>
  <si>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</si>
  <si>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</si>
  <si>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</si>
  <si>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</si>
  <si>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</si>
  <si>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</si>
  <si>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</si>
  <si>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</si>
  <si>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</si>
  <si>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</si>
  <si>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</si>
  <si>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</si>
  <si>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</si>
  <si>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</si>
  <si>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</si>
  <si>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</si>
  <si>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</si>
  <si>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</si>
  <si>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</si>
  <si>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</si>
  <si>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</si>
  <si>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</si>
  <si>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</si>
  <si>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</si>
  <si>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</si>
  <si>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</si>
  <si>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</si>
  <si>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</si>
  <si>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</si>
  <si>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</si>
  <si>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</si>
  <si>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</si>
  <si>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</si>
  <si>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</si>
  <si>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</si>
  <si>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</si>
  <si>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</si>
  <si>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</si>
  <si>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</si>
  <si>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</si>
  <si>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</si>
  <si>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</si>
  <si>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</si>
  <si>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</si>
  <si>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</si>
  <si>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</si>
  <si>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</si>
  <si>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</si>
  <si>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</si>
  <si>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</si>
  <si>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</si>
  <si>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</si>
  <si>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</si>
  <si>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</si>
  <si>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</si>
  <si>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</si>
  <si>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</si>
  <si>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</si>
  <si>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</si>
  <si>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</si>
  <si>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</si>
  <si>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</si>
  <si>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</si>
  <si>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</si>
  <si>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</si>
  <si>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</si>
  <si>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</si>
  <si>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</si>
  <si>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</si>
  <si>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</si>
  <si>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</si>
  <si>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</si>
  <si>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</si>
  <si>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</si>
  <si>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</si>
  <si>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</si>
  <si>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</si>
  <si>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</si>
  <si>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</si>
  <si>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</si>
  <si>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</si>
  <si>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</si>
  <si>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</si>
  <si>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</si>
  <si>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</si>
  <si>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</si>
  <si>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</si>
  <si>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</si>
  <si>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</si>
  <si>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</si>
  <si>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</si>
  <si>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</si>
  <si>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</si>
  <si>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</si>
  <si>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</si>
  <si>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</si>
  <si>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</si>
  <si>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</si>
  <si>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</si>
  <si>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</si>
  <si>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</si>
  <si>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</si>
  <si>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</si>
  <si>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</si>
  <si>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</si>
  <si>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</si>
  <si>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</si>
  <si>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</si>
  <si>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</si>
  <si>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</si>
  <si>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</si>
  <si>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</si>
  <si>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</si>
  <si>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</si>
  <si>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</si>
  <si>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</si>
  <si>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</si>
  <si>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</si>
  <si>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</si>
  <si>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</si>
  <si>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</si>
  <si>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</si>
  <si>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</si>
  <si>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</si>
  <si>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</si>
  <si>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</si>
  <si>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</si>
  <si>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</si>
  <si>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</si>
  <si>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</si>
  <si>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</si>
  <si>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</si>
  <si>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</si>
  <si>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</si>
  <si>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</si>
  <si>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</si>
  <si>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</si>
  <si>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</si>
  <si>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</si>
  <si>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</si>
  <si>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</si>
  <si>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</si>
  <si>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</si>
  <si>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</si>
  <si>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</si>
  <si>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</si>
  <si>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</si>
  <si>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</si>
  <si>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</si>
  <si>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</si>
  <si>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</si>
  <si>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</si>
  <si>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</si>
  <si>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</si>
  <si>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</si>
  <si>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</si>
  <si>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</si>
  <si>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</si>
  <si>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</si>
  <si>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</si>
  <si>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</si>
  <si>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</si>
  <si>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</si>
  <si>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</si>
  <si>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</si>
  <si>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</si>
  <si>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</si>
  <si>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</si>
  <si>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</si>
  <si>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</si>
  <si>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</si>
  <si>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</si>
  <si>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</si>
  <si>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</si>
  <si>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</si>
  <si>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</si>
  <si>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</si>
  <si>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</si>
  <si>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</si>
  <si>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</si>
  <si>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</si>
  <si>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</si>
  <si>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</si>
  <si>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</si>
  <si>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</si>
  <si>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</si>
  <si>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</si>
  <si>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</si>
  <si>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</si>
  <si>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</si>
  <si>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</si>
  <si>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</si>
  <si>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</si>
  <si>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</si>
  <si>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</si>
  <si>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</si>
  <si>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</si>
  <si>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</si>
  <si>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</si>
  <si>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</si>
  <si>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</si>
  <si>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</si>
  <si>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</si>
  <si>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</si>
  <si>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</si>
  <si>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</si>
  <si>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</si>
  <si>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</si>
  <si>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</si>
  <si>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</si>
  <si>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</si>
  <si>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</si>
  <si>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</si>
  <si>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</si>
  <si>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</si>
  <si>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</si>
  <si>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</si>
  <si>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</si>
  <si>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</si>
  <si>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</si>
  <si>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</si>
  <si>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</si>
  <si>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</si>
  <si>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</si>
  <si>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</si>
  <si>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</si>
  <si>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</si>
  <si>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</si>
  <si>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</si>
  <si>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</si>
  <si>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</si>
  <si>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</si>
  <si>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</si>
  <si>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</si>
  <si>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</si>
  <si>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</si>
  <si>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</si>
  <si>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</si>
  <si>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</si>
  <si>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</si>
  <si>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</si>
  <si>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</si>
  <si>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</si>
  <si>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</si>
  <si>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</si>
  <si>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</si>
  <si>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</si>
  <si>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</si>
  <si>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</si>
  <si>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</si>
  <si>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</si>
  <si>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</si>
  <si>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</si>
  <si>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</si>
  <si>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</si>
  <si>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</si>
  <si>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</si>
  <si>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</si>
  <si>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</si>
  <si>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</si>
  <si>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</si>
  <si>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</si>
  <si>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</si>
  <si>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</si>
  <si>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</si>
  <si>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</si>
  <si>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</si>
  <si>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</si>
  <si>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</si>
  <si>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</si>
  <si>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</si>
  <si>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</si>
  <si>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</si>
  <si>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</si>
  <si>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</si>
  <si>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</si>
  <si>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</si>
  <si>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</si>
  <si>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</si>
  <si>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</si>
  <si>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</si>
  <si>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</si>
  <si>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</si>
  <si>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</si>
  <si>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</si>
  <si>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</si>
  <si>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</si>
  <si>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</si>
  <si>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</si>
  <si>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</si>
  <si>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</si>
  <si>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</si>
  <si>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</si>
  <si>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</si>
  <si>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</si>
  <si>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</si>
  <si>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</si>
  <si>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</si>
  <si>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</si>
  <si>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</si>
  <si>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</si>
  <si>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</si>
  <si>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</si>
  <si>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</si>
  <si>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</si>
  <si>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</si>
  <si>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</si>
  <si>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</si>
  <si>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</si>
  <si>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</si>
  <si>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</si>
  <si>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</si>
  <si>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</si>
  <si>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</si>
  <si>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</si>
  <si>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</si>
  <si>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</si>
  <si>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</si>
  <si>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</si>
  <si>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</si>
  <si>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</si>
  <si>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</si>
  <si>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</si>
  <si>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</si>
  <si>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</si>
  <si>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</si>
  <si>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</si>
  <si>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</si>
  <si>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</si>
  <si>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</si>
  <si>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</si>
  <si>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</si>
  <si>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</si>
  <si>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</si>
  <si>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</si>
  <si>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</si>
  <si>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</si>
  <si>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</si>
  <si>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</si>
  <si>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</si>
  <si>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</si>
  <si>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</si>
  <si>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</si>
  <si>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</si>
  <si>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</si>
  <si>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</si>
  <si>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</si>
  <si>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</si>
  <si>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</si>
  <si>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</si>
  <si>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</si>
  <si>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</si>
  <si>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</si>
  <si>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</si>
  <si>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</si>
  <si>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</si>
  <si>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</si>
  <si>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</si>
  <si>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</si>
  <si>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</si>
  <si>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</si>
  <si>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</si>
  <si>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</si>
  <si>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</si>
  <si>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</si>
  <si>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</si>
  <si>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</si>
  <si>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</si>
  <si>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</si>
  <si>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</si>
  <si>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</si>
  <si>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</si>
  <si>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</si>
  <si>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</si>
  <si>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</si>
  <si>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</si>
  <si>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</si>
  <si>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</si>
  <si>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</si>
  <si>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</si>
  <si>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</si>
  <si>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</si>
  <si>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</si>
  <si>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</si>
  <si>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</si>
  <si>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</si>
  <si>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</si>
  <si>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</si>
  <si>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</si>
  <si>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</si>
  <si>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</si>
  <si>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</si>
  <si>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</si>
  <si>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</si>
  <si>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</si>
  <si>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</si>
  <si>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</si>
  <si>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</si>
  <si>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</si>
  <si>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</si>
  <si>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</si>
  <si>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</si>
  <si>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</si>
  <si>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</si>
  <si>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</si>
  <si>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</si>
  <si>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</si>
  <si>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</si>
  <si>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</si>
  <si>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</si>
  <si>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</si>
  <si>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</si>
  <si>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</si>
  <si>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</si>
  <si>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</si>
  <si>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</si>
  <si>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</si>
  <si>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</si>
  <si>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</si>
  <si>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</si>
  <si>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</si>
  <si>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</si>
  <si>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</si>
  <si>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</si>
  <si>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</si>
  <si>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</si>
  <si>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</si>
  <si>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</si>
  <si>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</si>
  <si>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</si>
  <si>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</si>
  <si>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</si>
  <si>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</si>
  <si>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</si>
  <si>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</si>
  <si>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</si>
  <si>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</si>
  <si>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</si>
  <si>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</si>
  <si>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</si>
  <si>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</si>
  <si>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</si>
  <si>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</si>
  <si>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</si>
  <si>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</si>
  <si>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</si>
  <si>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</si>
  <si>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</si>
  <si>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</si>
  <si>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</si>
  <si>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</si>
  <si>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</si>
  <si>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</si>
  <si>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</si>
  <si>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</si>
  <si>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</si>
  <si>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</si>
  <si>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</si>
  <si>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</si>
  <si>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</si>
  <si>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</si>
  <si>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</si>
  <si>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</si>
  <si>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</si>
  <si>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</si>
  <si>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</si>
  <si>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</si>
  <si>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</si>
  <si>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</si>
  <si>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</si>
  <si>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</si>
  <si>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</si>
  <si>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</si>
  <si>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</si>
  <si>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</si>
  <si>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</si>
  <si>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</si>
  <si>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</si>
  <si>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</si>
  <si>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</si>
  <si>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</si>
  <si>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</si>
  <si>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</si>
  <si>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</si>
  <si>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</si>
  <si>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</si>
  <si>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</si>
  <si>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</si>
  <si>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</si>
  <si>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</si>
  <si>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</si>
  <si>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</si>
  <si>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</si>
  <si>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</si>
  <si>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</si>
  <si>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</si>
  <si>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</si>
  <si>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</si>
  <si>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</si>
  <si>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</si>
  <si>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</si>
  <si>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</si>
  <si>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</si>
  <si>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</si>
  <si>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</si>
  <si>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</si>
  <si>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</si>
  <si>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</si>
  <si>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</si>
  <si>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</si>
  <si>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</si>
  <si>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</si>
  <si>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</si>
  <si>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</si>
  <si>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</si>
  <si>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</si>
  <si>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</si>
  <si>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</si>
  <si>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</si>
  <si>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</si>
  <si>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</si>
  <si>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</si>
  <si>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</si>
  <si>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</si>
  <si>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</si>
  <si>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</si>
  <si>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</si>
  <si>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</si>
  <si>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</si>
  <si>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</si>
  <si>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</si>
  <si>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</si>
  <si>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</si>
  <si>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</si>
  <si>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</si>
  <si>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</si>
  <si>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</si>
  <si>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</si>
  <si>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</si>
  <si>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</si>
  <si>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</si>
  <si>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</si>
  <si>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</si>
  <si>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</si>
  <si>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</si>
  <si>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</si>
  <si>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</si>
  <si>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</si>
  <si>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</si>
  <si>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</si>
  <si>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</si>
  <si>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</si>
  <si>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</si>
  <si>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</si>
  <si>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</si>
  <si>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</si>
  <si>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</si>
  <si>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</si>
  <si>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</si>
  <si>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</si>
  <si>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</si>
  <si>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</si>
  <si>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</si>
  <si>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</si>
  <si>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</si>
  <si>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</si>
  <si>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</si>
  <si>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</si>
  <si>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</si>
  <si>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</si>
  <si>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</si>
  <si>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</si>
  <si>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</si>
  <si>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</si>
  <si>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</si>
  <si>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</si>
  <si>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</si>
  <si>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</si>
  <si>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</si>
  <si>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</si>
  <si>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</si>
  <si>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</si>
  <si>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</si>
  <si>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</si>
  <si>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</si>
  <si>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</si>
  <si>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</si>
  <si>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</si>
  <si>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</si>
  <si>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</si>
  <si>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</si>
  <si>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</si>
  <si>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</si>
  <si>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</si>
  <si>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</si>
  <si>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</si>
  <si>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</si>
  <si>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</si>
  <si>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</si>
  <si>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</si>
  <si>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</si>
  <si>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</si>
  <si>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</si>
  <si>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</si>
  <si>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</si>
  <si>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</si>
  <si>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</si>
  <si>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</si>
  <si>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</si>
  <si>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</si>
  <si>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</si>
  <si>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</si>
  <si>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</si>
  <si>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</si>
  <si>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</si>
  <si>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</si>
  <si>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</si>
  <si>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</si>
  <si>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</si>
  <si>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</si>
  <si>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</si>
  <si>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</si>
  <si>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</si>
  <si>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</si>
  <si>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</si>
  <si>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</si>
  <si>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</si>
  <si>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</si>
  <si>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</si>
  <si>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</si>
  <si>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</si>
  <si>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</si>
  <si>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</si>
  <si>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</si>
  <si>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</si>
  <si>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</si>
  <si>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</si>
  <si>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</si>
  <si>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</si>
  <si>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</si>
  <si>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</si>
  <si>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</si>
  <si>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</si>
  <si>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</si>
  <si>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</si>
  <si>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</si>
  <si>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</si>
  <si>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</si>
  <si>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</si>
  <si>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</si>
  <si>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</si>
  <si>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</si>
  <si>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</si>
  <si>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</si>
  <si>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</si>
  <si>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</si>
  <si>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</si>
  <si>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</si>
  <si>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</si>
  <si>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</si>
  <si>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</si>
  <si>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</si>
  <si>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</si>
  <si>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</si>
  <si>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</si>
  <si>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</si>
  <si>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</si>
  <si>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</si>
  <si>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</si>
  <si>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</si>
  <si>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</si>
  <si>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</si>
  <si>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</si>
  <si>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</si>
  <si>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</si>
  <si>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</si>
  <si>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</si>
  <si>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</si>
  <si>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</si>
  <si>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</si>
  <si>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</si>
  <si>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</si>
  <si>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</si>
  <si>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</si>
  <si>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</si>
  <si>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</si>
  <si>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</si>
  <si>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</si>
  <si>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</si>
  <si>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</si>
  <si>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</si>
  <si>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</si>
  <si>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</si>
  <si>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</si>
  <si>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</si>
  <si>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</si>
  <si>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</si>
  <si>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</si>
  <si>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</si>
  <si>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</si>
  <si>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</si>
  <si>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</si>
  <si>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</si>
  <si>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</si>
  <si>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</si>
  <si>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</si>
  <si>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</si>
  <si>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</si>
  <si>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</si>
  <si>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</si>
  <si>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</si>
  <si>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</si>
  <si>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</si>
  <si>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</si>
  <si>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</si>
  <si>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</si>
  <si>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</si>
  <si>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</si>
  <si>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</si>
  <si>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</si>
  <si>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</si>
  <si>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</si>
  <si>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</si>
  <si>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</si>
  <si>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</si>
  <si>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</si>
  <si>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</si>
  <si>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</si>
  <si>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</si>
  <si>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</si>
  <si>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</si>
  <si>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</si>
  <si>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</si>
  <si>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</si>
  <si>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</si>
  <si>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</si>
  <si>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</si>
  <si>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</si>
  <si>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</si>
  <si>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</si>
  <si>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</si>
  <si>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</si>
  <si>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</si>
  <si>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</si>
  <si>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</si>
  <si>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</si>
  <si>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</si>
  <si>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</si>
  <si>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</si>
  <si>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</si>
  <si>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</si>
  <si>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</si>
  <si>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</si>
  <si>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</si>
  <si>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</si>
  <si>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</si>
  <si>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</si>
  <si>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</si>
  <si>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</si>
  <si>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</si>
  <si>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</si>
  <si>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</si>
  <si>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</si>
  <si>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</si>
  <si>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</si>
  <si>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</si>
  <si>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</si>
  <si>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</si>
  <si>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</si>
  <si>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</si>
  <si>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</si>
  <si>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</si>
  <si>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</si>
  <si>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</si>
  <si>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</si>
  <si>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</si>
  <si>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</si>
  <si>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</si>
  <si>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</si>
  <si>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</si>
  <si>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</si>
  <si>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</si>
  <si>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</si>
  <si>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</si>
  <si>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</si>
  <si>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</si>
  <si>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</si>
  <si>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</si>
  <si>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</si>
  <si>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</si>
  <si>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</si>
  <si>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</si>
  <si>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</si>
  <si>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</si>
  <si>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</si>
  <si>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</si>
  <si>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</si>
  <si>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</si>
  <si>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</si>
  <si>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</si>
  <si>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</si>
  <si>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</si>
  <si>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</si>
  <si>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</si>
  <si>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</si>
  <si>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</si>
  <si>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</si>
  <si>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</si>
  <si>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</si>
  <si>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</si>
  <si>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</si>
  <si>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</si>
  <si>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</si>
  <si>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</si>
  <si>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</si>
  <si>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</si>
  <si>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</si>
  <si>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</si>
  <si>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</si>
  <si>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</si>
  <si>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</si>
  <si>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</si>
  <si>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</si>
  <si>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</si>
  <si>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</si>
  <si>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</si>
  <si>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</si>
  <si>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</si>
  <si>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</si>
  <si>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</si>
  <si>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</si>
  <si>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</si>
  <si>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</si>
  <si>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</si>
  <si>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</si>
  <si>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</si>
  <si>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</si>
  <si>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</si>
  <si>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</si>
  <si>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</si>
  <si>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</si>
  <si>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</si>
  <si>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</si>
  <si>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</si>
  <si>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</si>
  <si>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</si>
  <si>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</si>
  <si>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</si>
  <si>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</si>
  <si>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</si>
  <si>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</si>
  <si>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</si>
  <si>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</si>
  <si>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</si>
  <si>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</si>
  <si>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</si>
  <si>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</si>
  <si>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</si>
  <si>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</si>
  <si>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</si>
  <si>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</si>
  <si>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</si>
  <si>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</si>
  <si>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</si>
  <si>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</si>
  <si>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</si>
  <si>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</si>
  <si>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</si>
  <si>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</si>
  <si>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</si>
  <si>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</si>
  <si>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</si>
  <si>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</si>
  <si>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</si>
  <si>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</si>
  <si>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</si>
  <si>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</si>
  <si>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</si>
  <si>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</si>
  <si>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</si>
  <si>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</si>
  <si>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</si>
  <si>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</si>
  <si>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</si>
  <si>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</si>
  <si>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</si>
  <si>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</si>
  <si>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</si>
  <si>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</si>
  <si>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</si>
  <si>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</si>
  <si>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</si>
  <si>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</si>
  <si>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</si>
  <si>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</si>
  <si>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</si>
  <si>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</si>
  <si>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</si>
  <si>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</si>
  <si>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</si>
  <si>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</si>
  <si>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</si>
  <si>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</si>
  <si>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</si>
  <si>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</si>
  <si>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</si>
  <si>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</si>
  <si>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</si>
  <si>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</si>
  <si>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</si>
  <si>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</si>
  <si>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</si>
  <si>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</si>
  <si>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</si>
  <si>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</si>
  <si>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</si>
  <si>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</si>
  <si>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</si>
  <si>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</si>
  <si>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</si>
  <si>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</si>
  <si>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</si>
  <si>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</si>
  <si>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</si>
  <si>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</si>
  <si>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</si>
  <si>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</si>
  <si>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</si>
  <si>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</si>
  <si>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</si>
  <si>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</si>
  <si>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</si>
  <si>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</si>
  <si>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</si>
  <si>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</si>
  <si>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</si>
  <si>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</si>
  <si>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</si>
  <si>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</si>
  <si>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</si>
  <si>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</si>
  <si>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</si>
  <si>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</si>
  <si>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</si>
  <si>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</si>
  <si>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</si>
  <si>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</si>
  <si>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</si>
  <si>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</si>
  <si>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</si>
  <si>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</si>
  <si>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</si>
  <si>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</si>
  <si>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</si>
  <si>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</si>
  <si>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</si>
  <si>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</si>
  <si>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</si>
  <si>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</si>
  <si>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</si>
  <si>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</si>
  <si>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</si>
  <si>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</si>
  <si>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</si>
  <si>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</si>
  <si>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</si>
  <si>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</si>
  <si>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</si>
  <si>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</si>
  <si>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</si>
  <si>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</si>
  <si>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</si>
  <si>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</si>
  <si>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</si>
  <si>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</si>
  <si>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</si>
  <si>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</si>
  <si>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</si>
  <si>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</si>
  <si>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</si>
  <si>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</si>
  <si>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</si>
  <si>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</si>
  <si>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</si>
  <si>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</si>
  <si>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</si>
  <si>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</si>
  <si>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</si>
  <si>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</si>
  <si>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</si>
  <si>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</si>
  <si>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</si>
  <si>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</si>
  <si>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</si>
  <si>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</si>
  <si>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</si>
  <si>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</si>
  <si>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</si>
  <si>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</si>
  <si>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</si>
  <si>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</si>
  <si>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</si>
  <si>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</si>
  <si>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</si>
  <si>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</si>
  <si>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</si>
  <si>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</si>
  <si>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</si>
  <si>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</si>
  <si>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</si>
  <si>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</si>
  <si>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</si>
  <si>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</si>
  <si>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</si>
  <si>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</si>
  <si>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</si>
  <si>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</si>
  <si>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</si>
  <si>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</si>
  <si>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</si>
  <si>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</si>
  <si>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</si>
  <si>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</si>
  <si>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</si>
  <si>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</si>
  <si>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</si>
  <si>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</si>
  <si>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</si>
  <si>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</si>
  <si>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</si>
  <si>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</si>
  <si>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</si>
  <si>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</si>
  <si>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</si>
  <si>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</si>
  <si>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</si>
  <si>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</si>
  <si>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</si>
  <si>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</si>
  <si>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</si>
  <si>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</si>
  <si>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</si>
  <si>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</si>
  <si>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</si>
  <si>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</si>
  <si>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</si>
  <si>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</si>
  <si>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</si>
  <si>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</si>
  <si>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</si>
  <si>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</si>
  <si>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</si>
  <si>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</si>
  <si>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</si>
  <si>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</si>
  <si>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</si>
  <si>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</si>
  <si>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</si>
  <si>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</si>
  <si>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</si>
  <si>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</si>
  <si>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</si>
  <si>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</si>
  <si>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</si>
  <si>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</si>
  <si>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</si>
  <si>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</si>
  <si>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</si>
  <si>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</si>
  <si>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</si>
  <si>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</si>
  <si>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</si>
  <si>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</si>
  <si>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</si>
  <si>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</si>
  <si>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</si>
  <si>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</si>
  <si>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</si>
  <si>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</si>
  <si>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</si>
  <si>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</si>
  <si>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</si>
  <si>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</si>
  <si>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</si>
  <si>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</si>
  <si>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</si>
  <si>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</si>
  <si>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</si>
  <si>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</si>
  <si>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</si>
  <si>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</si>
  <si>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</si>
  <si>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</si>
  <si>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</si>
  <si>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</si>
  <si>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</si>
  <si>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</si>
  <si>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</si>
  <si>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</si>
  <si>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</si>
  <si>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</si>
  <si>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</si>
  <si>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</si>
  <si>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</si>
  <si>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</si>
  <si>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</si>
  <si>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</si>
  <si>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</si>
  <si>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</si>
  <si>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</si>
  <si>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</si>
  <si>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</si>
  <si>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</si>
  <si>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</si>
  <si>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</si>
  <si>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</si>
  <si>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</si>
  <si>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</si>
  <si>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</si>
  <si>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</si>
  <si>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</si>
  <si>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</si>
  <si>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</si>
  <si>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</si>
  <si>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</si>
  <si>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</si>
  <si>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</si>
  <si>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</si>
  <si>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</si>
  <si>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</si>
  <si>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</si>
  <si>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</si>
  <si>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</si>
  <si>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</si>
  <si>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</si>
  <si>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</si>
  <si>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</si>
  <si>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</si>
  <si>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</si>
  <si>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</si>
  <si>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</si>
  <si>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</si>
  <si>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</si>
  <si>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</si>
  <si>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</si>
  <si>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</si>
  <si>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</si>
  <si>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</si>
  <si>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</si>
  <si>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</si>
  <si>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</si>
  <si>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</si>
  <si>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</si>
  <si>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</si>
  <si>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</si>
  <si>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</si>
  <si>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</si>
  <si>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</si>
  <si>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</si>
  <si>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</si>
  <si>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</si>
  <si>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</si>
  <si>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</si>
  <si>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</si>
  <si>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</si>
  <si>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</si>
  <si>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</si>
  <si>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</si>
  <si>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</si>
  <si>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</si>
  <si>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</si>
  <si>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</si>
  <si>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</si>
  <si>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</si>
  <si>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</si>
  <si>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</si>
  <si>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</si>
  <si>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</si>
  <si>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</si>
  <si>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</si>
  <si>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</si>
  <si>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</si>
  <si>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</si>
  <si>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</si>
  <si>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</si>
  <si>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</si>
  <si>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</si>
  <si>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</si>
  <si>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</si>
  <si>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</si>
  <si>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</si>
  <si>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</si>
  <si>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</si>
  <si>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</si>
  <si>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</si>
  <si>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</si>
  <si>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</si>
  <si>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</si>
  <si>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</si>
  <si>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</si>
  <si>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</si>
  <si>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</si>
  <si>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</si>
  <si>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</si>
  <si>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</si>
  <si>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</si>
  <si>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</si>
  <si>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</si>
  <si>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</si>
  <si>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</si>
  <si>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</si>
  <si>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</si>
  <si>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</si>
  <si>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</si>
  <si>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</si>
  <si>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</si>
  <si>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</si>
  <si>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</si>
  <si>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</si>
  <si>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</si>
  <si>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</si>
  <si>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</si>
  <si>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</si>
  <si>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</si>
  <si>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</si>
  <si>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</si>
  <si>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</si>
  <si>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</si>
  <si>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</si>
  <si>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</si>
  <si>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</si>
  <si>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</si>
  <si>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</si>
  <si>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</si>
  <si>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</si>
  <si>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</si>
  <si>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</si>
  <si>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</si>
  <si>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</si>
  <si>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</si>
  <si>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</si>
  <si>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</si>
  <si>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</si>
  <si>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</si>
  <si>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</si>
  <si>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</si>
  <si>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</si>
  <si>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</si>
  <si>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</si>
  <si>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</si>
  <si>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</si>
  <si>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</si>
  <si>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</si>
  <si>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</si>
  <si>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</si>
  <si>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</si>
  <si>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</si>
  <si>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</si>
  <si>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</si>
  <si>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</si>
  <si>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</si>
  <si>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</si>
  <si>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</si>
  <si>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</si>
  <si>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</si>
  <si>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</si>
  <si>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</si>
  <si>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</si>
  <si>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</si>
  <si>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</si>
  <si>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</si>
  <si>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</si>
  <si>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</si>
  <si>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</si>
  <si>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</si>
  <si>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</si>
  <si>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</si>
  <si>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</si>
  <si>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</si>
  <si>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</si>
  <si>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</si>
  <si>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</si>
  <si>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</si>
  <si>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</si>
  <si>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</si>
  <si>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</si>
  <si>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</si>
  <si>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</si>
  <si>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</si>
  <si>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</si>
  <si>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</si>
  <si>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</si>
  <si>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</si>
  <si>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</si>
  <si>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</si>
  <si>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</si>
  <si>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</si>
  <si>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</si>
  <si>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</si>
  <si>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</si>
  <si>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</si>
  <si>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</si>
  <si>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</si>
  <si>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</si>
  <si>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</si>
  <si>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</si>
  <si>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</si>
  <si>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</si>
  <si>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</si>
  <si>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</si>
  <si>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</si>
  <si>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</si>
  <si>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</si>
  <si>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</si>
  <si>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</si>
  <si>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</si>
  <si>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</si>
  <si>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</si>
  <si>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</si>
  <si>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</si>
  <si>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</si>
  <si>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</si>
  <si>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</si>
  <si>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</si>
  <si>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</si>
  <si>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</si>
  <si>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</si>
  <si>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</si>
  <si>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</si>
  <si>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</si>
  <si>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</si>
  <si>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</si>
  <si>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</si>
  <si>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</si>
  <si>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</si>
  <si>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</si>
  <si>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</si>
  <si>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</si>
  <si>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</si>
  <si>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</si>
  <si>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</si>
  <si>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</si>
  <si>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</si>
  <si>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</si>
  <si>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</si>
  <si>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</si>
  <si>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</si>
  <si>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</si>
  <si>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</si>
  <si>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</si>
  <si>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</si>
  <si>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</si>
  <si>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</si>
  <si>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</si>
  <si>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</si>
  <si>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</si>
  <si>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</si>
  <si>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</si>
  <si>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</si>
  <si>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</si>
  <si>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</si>
  <si>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</si>
  <si>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</si>
  <si>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</si>
  <si>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</si>
  <si>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</si>
  <si>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</si>
  <si>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</si>
  <si>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</si>
  <si>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</si>
  <si>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</si>
  <si>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</si>
  <si>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</si>
  <si>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</si>
  <si>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</si>
  <si>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</si>
  <si>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</si>
  <si>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</si>
  <si>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</si>
  <si>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</si>
  <si>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</si>
  <si>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</si>
  <si>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</si>
  <si>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</si>
  <si>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</si>
  <si>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</si>
  <si>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</si>
  <si>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</si>
  <si>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</si>
  <si>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</si>
  <si>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</si>
  <si>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</si>
  <si>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</si>
  <si>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</si>
  <si>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</si>
  <si>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</si>
  <si>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</si>
  <si>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</si>
  <si>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</si>
  <si>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</si>
  <si>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</si>
  <si>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</si>
  <si>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</si>
  <si>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</si>
  <si>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</si>
  <si>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</si>
  <si>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</si>
  <si>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</si>
  <si>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</si>
  <si>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</si>
  <si>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</si>
  <si>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</si>
  <si>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</si>
  <si>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</si>
  <si>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</si>
  <si>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</si>
  <si>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</si>
  <si>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</si>
  <si>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</si>
  <si>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</si>
  <si>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</si>
  <si>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</si>
  <si>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</si>
  <si>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</si>
  <si>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</si>
  <si>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</si>
  <si>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</si>
  <si>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</si>
  <si>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</si>
  <si>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</si>
  <si>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</si>
  <si>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</si>
  <si>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</si>
  <si>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</si>
  <si>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</si>
  <si>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</si>
  <si>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</si>
  <si>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</si>
  <si>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</si>
  <si>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</si>
  <si>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</si>
  <si>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</si>
  <si>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</si>
  <si>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</si>
  <si>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</si>
  <si>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</si>
  <si>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</si>
  <si>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</si>
  <si>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</si>
  <si>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</si>
  <si>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</si>
  <si>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</si>
  <si>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</si>
  <si>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</si>
  <si>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</si>
  <si>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</si>
  <si>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</si>
  <si>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</si>
  <si>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</si>
  <si>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</si>
  <si>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</si>
  <si>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</si>
  <si>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</si>
  <si>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</si>
  <si>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</si>
  <si>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</si>
  <si>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</si>
  <si>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</si>
  <si>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</si>
  <si>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</si>
  <si>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</si>
  <si>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</si>
  <si>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</si>
  <si>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</si>
  <si>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</si>
  <si>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</si>
  <si>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</si>
  <si>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</si>
  <si>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</si>
  <si>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</si>
  <si>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</si>
  <si>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</si>
  <si>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</si>
  <si>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</si>
  <si>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</si>
  <si>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</si>
  <si>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</si>
  <si>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</si>
  <si>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</si>
  <si>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</si>
  <si>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</si>
  <si>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</si>
  <si>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</si>
  <si>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</si>
  <si>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</si>
  <si>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</si>
  <si>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</si>
  <si>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</si>
  <si>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</si>
  <si>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</si>
  <si>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</si>
  <si>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</si>
  <si>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</si>
  <si>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</si>
  <si>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</si>
  <si>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</si>
  <si>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</si>
  <si>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</si>
  <si>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</si>
  <si>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</si>
  <si>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</si>
  <si>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</si>
  <si>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</si>
  <si>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</si>
  <si>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</si>
  <si>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</si>
  <si>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</si>
  <si>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</si>
  <si>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</si>
  <si>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</si>
  <si>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</si>
  <si>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</si>
  <si>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</si>
  <si>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</si>
  <si>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</si>
  <si>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</si>
  <si>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</si>
  <si>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</si>
  <si>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</si>
  <si>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</si>
  <si>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</si>
  <si>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</si>
  <si>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</si>
  <si>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</si>
  <si>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</si>
  <si>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</si>
  <si>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</si>
  <si>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</si>
  <si>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</si>
  <si>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</si>
  <si>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</si>
  <si>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</si>
  <si>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</si>
  <si>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</si>
  <si>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</si>
  <si>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</si>
  <si>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</si>
  <si>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</si>
  <si>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</si>
  <si>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</si>
  <si>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</si>
  <si>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</si>
  <si>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</si>
  <si>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</si>
  <si>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</si>
  <si>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</si>
  <si>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</si>
  <si>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</si>
  <si>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</si>
  <si>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</si>
  <si>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</si>
  <si>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</si>
  <si>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</si>
  <si>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</si>
  <si>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</si>
  <si>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</si>
  <si>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</si>
  <si>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</si>
  <si>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</si>
  <si>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</si>
  <si>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</si>
  <si>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</si>
  <si>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</si>
  <si>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</si>
  <si>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</si>
  <si>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</si>
  <si>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</si>
  <si>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</si>
  <si>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</si>
  <si>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</si>
  <si>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</si>
  <si>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</si>
  <si>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</si>
  <si>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</si>
  <si>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</si>
  <si>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</si>
  <si>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</si>
  <si>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</si>
  <si>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</si>
  <si>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</si>
  <si>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</si>
  <si>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</si>
  <si>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</si>
  <si>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</si>
  <si>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</si>
  <si>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</si>
  <si>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</si>
  <si>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</si>
  <si>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</si>
  <si>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</si>
  <si>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</si>
  <si>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</si>
  <si>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</si>
  <si>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</si>
  <si>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</si>
  <si>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</si>
  <si>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</si>
  <si>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</si>
  <si>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</si>
  <si>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</si>
  <si>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</si>
  <si>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</si>
  <si>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</si>
  <si>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</si>
  <si>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</si>
  <si>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</si>
  <si>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</si>
  <si>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</si>
  <si>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</si>
  <si>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</si>
  <si>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</si>
  <si>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</si>
  <si>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</si>
  <si>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</si>
  <si>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</si>
  <si>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</si>
  <si>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</si>
  <si>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</si>
  <si>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</si>
  <si>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</si>
  <si>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</si>
  <si>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</si>
  <si>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</si>
  <si>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</si>
  <si>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</si>
  <si>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</si>
  <si>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</si>
  <si>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</si>
  <si>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</si>
  <si>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</si>
  <si>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</si>
  <si>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</si>
  <si>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</si>
  <si>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</si>
  <si>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</si>
  <si>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</si>
  <si>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</si>
  <si>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</si>
  <si>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</si>
  <si>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</si>
  <si>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</si>
  <si>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</si>
  <si>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</si>
  <si>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</si>
  <si>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</si>
  <si>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</si>
  <si>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</si>
  <si>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</si>
  <si>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</si>
  <si>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</si>
  <si>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</si>
  <si>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</si>
  <si>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</si>
  <si>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</si>
  <si>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</si>
  <si>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</si>
  <si>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</si>
  <si>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</si>
  <si>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</si>
  <si>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</si>
  <si>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</si>
  <si>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</si>
  <si>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</si>
  <si>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</si>
  <si>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</si>
  <si>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</si>
  <si>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</si>
  <si>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</si>
  <si>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</si>
  <si>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</si>
  <si>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</si>
  <si>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</si>
  <si>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</si>
  <si>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</si>
  <si>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</si>
  <si>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</si>
  <si>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</si>
  <si>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</si>
  <si>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</si>
  <si>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</si>
  <si>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</si>
  <si>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</si>
  <si>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</si>
  <si>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</si>
  <si>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</si>
  <si>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</si>
  <si>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</si>
  <si>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</si>
  <si>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</si>
  <si>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</si>
  <si>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</si>
  <si>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</si>
  <si>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</si>
  <si>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</si>
  <si>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</si>
  <si>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</si>
  <si>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</si>
  <si>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</si>
  <si>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</si>
  <si>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</si>
  <si>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</si>
  <si>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</si>
  <si>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</si>
  <si>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</si>
  <si>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</si>
  <si>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</si>
  <si>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</si>
  <si>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</si>
  <si>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</si>
  <si>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</si>
  <si>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</si>
  <si>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</si>
  <si>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</si>
  <si>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</si>
  <si>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</si>
  <si>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</si>
  <si>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</si>
  <si>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</si>
  <si>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</si>
  <si>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</si>
  <si>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</si>
  <si>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</si>
  <si>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</si>
  <si>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</si>
  <si>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</si>
  <si>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</si>
  <si>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</si>
  <si>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</si>
  <si>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</si>
  <si>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</si>
  <si>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</si>
  <si>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</si>
  <si>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</si>
  <si>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</si>
  <si>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</si>
  <si>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</si>
  <si>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</si>
  <si>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</si>
  <si>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</si>
  <si>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</si>
  <si>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</si>
  <si>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</si>
  <si>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</si>
  <si>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</si>
  <si>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</si>
  <si>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</si>
  <si>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</si>
  <si>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</si>
  <si>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</si>
  <si>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</si>
  <si>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</si>
  <si>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</si>
  <si>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</si>
  <si>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</si>
  <si>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</si>
  <si>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</si>
  <si>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</si>
  <si>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</si>
  <si>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</si>
  <si>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</si>
  <si>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</si>
  <si>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</si>
  <si>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</si>
  <si>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</si>
  <si>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</si>
  <si>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</si>
  <si>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</si>
  <si>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</si>
  <si>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</si>
  <si>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</si>
  <si>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</si>
  <si>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</si>
  <si>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</si>
  <si>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</si>
  <si>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</si>
  <si>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</si>
  <si>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</si>
  <si>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</si>
  <si>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</si>
  <si>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</si>
  <si>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</si>
  <si>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</si>
  <si>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</si>
  <si>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</si>
  <si>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</si>
  <si>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</si>
  <si>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</si>
  <si>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</si>
  <si>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</si>
  <si>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</si>
  <si>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</si>
  <si>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</si>
  <si>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</si>
  <si>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</si>
  <si>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</si>
  <si>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</si>
  <si>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</si>
  <si>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</si>
  <si>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</si>
  <si>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</si>
  <si>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</si>
  <si>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</si>
  <si>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</si>
  <si>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</si>
  <si>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</si>
  <si>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</si>
  <si>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</si>
  <si>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</si>
  <si>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</si>
  <si>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</si>
  <si>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</si>
  <si>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</si>
  <si>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</si>
  <si>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</si>
  <si>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</si>
  <si>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</si>
  <si>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</si>
  <si>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</si>
  <si>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</si>
  <si>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</si>
  <si>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</si>
  <si>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</si>
  <si>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</si>
  <si>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</si>
  <si>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</si>
  <si>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</si>
  <si>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</si>
  <si>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</si>
  <si>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</si>
  <si>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</si>
  <si>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</si>
  <si>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</si>
  <si>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</si>
  <si>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</si>
  <si>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</si>
  <si>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</si>
  <si>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</si>
  <si>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</si>
  <si>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</si>
  <si>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</si>
  <si>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</si>
  <si>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</si>
  <si>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</si>
  <si>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</si>
  <si>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</si>
  <si>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</si>
  <si>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</si>
  <si>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</si>
  <si>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</si>
  <si>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</si>
  <si>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</si>
  <si>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</si>
  <si>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</si>
  <si>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</si>
  <si>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</si>
  <si>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</si>
  <si>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</si>
  <si>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</si>
  <si>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</si>
  <si>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</si>
  <si>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</si>
  <si>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</si>
  <si>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</si>
  <si>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</si>
  <si>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</si>
  <si>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</si>
  <si>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</si>
  <si>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</si>
  <si>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</si>
  <si>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</si>
  <si>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</si>
  <si>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</si>
  <si>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</si>
  <si>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</si>
  <si>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</si>
  <si>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</si>
  <si>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</si>
  <si>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</si>
  <si>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</si>
  <si>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</si>
  <si>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</si>
  <si>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</si>
  <si>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</si>
  <si>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</si>
  <si>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</si>
  <si>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</si>
  <si>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</si>
  <si>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</si>
  <si>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</si>
  <si>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</si>
  <si>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</si>
  <si>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</si>
  <si>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</si>
  <si>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</si>
  <si>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</si>
  <si>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</si>
  <si>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</si>
  <si>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</si>
  <si>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</si>
  <si>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</si>
  <si>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</si>
  <si>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</si>
  <si>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</si>
  <si>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</si>
  <si>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</si>
  <si>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</si>
  <si>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</si>
  <si>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</si>
  <si>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</si>
  <si>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</si>
  <si>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</si>
  <si>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</si>
  <si>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</si>
  <si>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</si>
  <si>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</si>
  <si>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</si>
  <si>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</si>
  <si>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</si>
  <si>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</si>
  <si>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</si>
  <si>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</si>
  <si>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</si>
  <si>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</si>
  <si>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</si>
  <si>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</si>
  <si>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</si>
  <si>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</si>
  <si>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</si>
  <si>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</si>
  <si>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</si>
  <si>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</si>
  <si>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</si>
  <si>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</si>
  <si>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</si>
  <si>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</si>
  <si>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</si>
  <si>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</si>
  <si>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</si>
  <si>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</si>
  <si>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</si>
  <si>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</si>
  <si>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</si>
  <si>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</si>
  <si>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</si>
  <si>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</si>
  <si>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</si>
  <si>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</si>
  <si>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</si>
  <si>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</si>
  <si>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</si>
  <si>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</si>
  <si>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</si>
  <si>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</si>
  <si>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</si>
  <si>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</si>
  <si>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</si>
  <si>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</si>
  <si>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</si>
  <si>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</si>
  <si>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</si>
  <si>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</si>
  <si>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</si>
  <si>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</si>
  <si>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</si>
  <si>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</si>
  <si>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</si>
  <si>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</si>
  <si>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</si>
  <si>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</si>
  <si>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</si>
  <si>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</si>
  <si>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</si>
  <si>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</si>
  <si>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</si>
  <si>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</si>
  <si>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</si>
  <si>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</si>
  <si>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</si>
  <si>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</si>
  <si>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</si>
  <si>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</si>
  <si>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</si>
  <si>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</si>
  <si>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</si>
  <si>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</si>
  <si>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</si>
  <si>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</si>
  <si>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</si>
  <si>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</si>
  <si>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</si>
  <si>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</si>
  <si>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</si>
  <si>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</si>
  <si>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</si>
  <si>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</si>
  <si>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</si>
  <si>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</si>
  <si>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</si>
  <si>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</si>
  <si>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</si>
  <si>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</si>
  <si>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</si>
  <si>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</si>
  <si>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</si>
  <si>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</si>
  <si>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</si>
  <si>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</si>
  <si>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</si>
  <si>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</si>
  <si>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</si>
  <si>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</si>
  <si>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</si>
  <si>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</si>
  <si>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</si>
  <si>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</si>
  <si>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</si>
  <si>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</si>
  <si>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</si>
  <si>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</si>
  <si>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</si>
  <si>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</si>
  <si>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</si>
  <si>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</si>
  <si>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</si>
  <si>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</si>
  <si>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</si>
  <si>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</si>
  <si>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</si>
  <si>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</si>
  <si>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</si>
  <si>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</si>
  <si>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</si>
  <si>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</si>
  <si>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</si>
  <si>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</si>
  <si>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</si>
  <si>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</si>
  <si>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</si>
  <si>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</si>
  <si>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</si>
  <si>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</si>
  <si>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</si>
  <si>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</si>
  <si>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</si>
  <si>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</si>
  <si>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</si>
  <si>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</si>
  <si>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</si>
  <si>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</si>
  <si>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</si>
  <si>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</si>
  <si>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</si>
  <si>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</si>
  <si>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</si>
  <si>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</si>
  <si>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</si>
  <si>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</si>
  <si>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</si>
  <si>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</si>
  <si>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</si>
  <si>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</si>
  <si>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</si>
  <si>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</si>
  <si>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</si>
  <si>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</si>
  <si>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</si>
  <si>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</si>
  <si>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</si>
  <si>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</si>
  <si>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</si>
  <si>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</si>
  <si>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</si>
  <si>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</si>
  <si>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</si>
  <si>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</si>
  <si>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</si>
  <si>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</si>
  <si>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</si>
  <si>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</si>
  <si>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</si>
  <si>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</si>
  <si>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</si>
  <si>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</si>
  <si>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</si>
  <si>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</si>
  <si>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</si>
  <si>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</si>
  <si>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</si>
  <si>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</si>
  <si>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</si>
  <si>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</si>
  <si>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</si>
  <si>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</si>
  <si>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</si>
  <si>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</si>
  <si>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</si>
  <si>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</si>
  <si>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</si>
  <si>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</si>
  <si>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</si>
  <si>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</si>
  <si>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</si>
  <si>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</si>
  <si>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</si>
  <si>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</si>
  <si>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</si>
  <si>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</si>
  <si>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</si>
  <si>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</si>
  <si>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</si>
  <si>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</si>
  <si>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</si>
  <si>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</si>
  <si>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</si>
  <si>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</si>
  <si>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</si>
  <si>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</si>
  <si>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</si>
  <si>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</si>
  <si>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</si>
  <si>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</si>
  <si>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</si>
  <si>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</si>
  <si>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</si>
  <si>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</si>
  <si>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</si>
  <si>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</si>
  <si>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</si>
  <si>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</si>
  <si>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</si>
  <si>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</si>
  <si>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</si>
  <si>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</si>
  <si>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</si>
  <si>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</si>
  <si>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</si>
  <si>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</si>
  <si>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</si>
  <si>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</si>
  <si>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</si>
  <si>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</si>
  <si>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</si>
  <si>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</si>
  <si>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</si>
  <si>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</si>
  <si>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</si>
  <si>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</si>
  <si>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</si>
  <si>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</si>
  <si>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</si>
  <si>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</si>
  <si>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</si>
  <si>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</si>
  <si>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</si>
  <si>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</si>
  <si>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</si>
  <si>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</si>
  <si>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</si>
  <si>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</si>
  <si>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</si>
  <si>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</si>
  <si>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</si>
  <si>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</si>
  <si>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</si>
  <si>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</si>
  <si>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</si>
  <si>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</si>
  <si>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</si>
  <si>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</si>
  <si>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</si>
  <si>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</si>
  <si>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</si>
  <si>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</si>
  <si>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</si>
  <si>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</si>
  <si>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</si>
  <si>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</si>
  <si>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</si>
  <si>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</si>
  <si>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</si>
  <si>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</si>
  <si>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</si>
  <si>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</si>
  <si>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</si>
  <si>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</si>
  <si>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</si>
  <si>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</si>
  <si>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</si>
  <si>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</si>
  <si>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</si>
  <si>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</si>
  <si>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</si>
  <si>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</si>
  <si>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</si>
  <si>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</si>
  <si>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</si>
  <si>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</si>
  <si>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</si>
  <si>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</si>
  <si>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</si>
  <si>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</si>
  <si>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</si>
  <si>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</si>
  <si>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</si>
  <si>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</si>
  <si>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</si>
  <si>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</si>
  <si>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</si>
  <si>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</si>
  <si>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</si>
  <si>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</si>
  <si>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</si>
  <si>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</si>
  <si>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</si>
  <si>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</si>
  <si>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</si>
  <si>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</si>
  <si>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</si>
  <si>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</si>
  <si>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</si>
  <si>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</si>
  <si>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</si>
  <si>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</si>
  <si>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</si>
  <si>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</si>
  <si>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</si>
  <si>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</si>
  <si>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</si>
  <si>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</si>
  <si>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</si>
  <si>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</si>
  <si>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</si>
  <si>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</si>
  <si>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</si>
  <si>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</si>
  <si>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</si>
  <si>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</si>
  <si>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</si>
  <si>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</si>
  <si>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</si>
  <si>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</si>
  <si>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</si>
  <si>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</si>
  <si>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</si>
  <si>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</si>
  <si>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</si>
  <si>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</si>
  <si>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</si>
  <si>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</si>
  <si>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</si>
  <si>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</si>
  <si>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</si>
  <si>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</si>
  <si>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</si>
  <si>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</si>
  <si>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</si>
  <si>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</si>
  <si>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</si>
  <si>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</si>
  <si>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</si>
  <si>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</si>
  <si>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</si>
  <si>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</si>
  <si>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</si>
  <si>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</si>
  <si>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</si>
  <si>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</si>
  <si>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</si>
  <si>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</si>
  <si>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</si>
  <si>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</si>
  <si>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</si>
  <si>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</si>
  <si>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</si>
  <si>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</si>
  <si>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</si>
  <si>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</si>
  <si>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</si>
  <si>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</si>
  <si>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</si>
  <si>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</si>
  <si>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</si>
  <si>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</si>
  <si>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</si>
  <si>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</si>
  <si>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</si>
  <si>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</si>
  <si>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</si>
  <si>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</si>
  <si>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</si>
  <si>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</si>
  <si>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</si>
  <si>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</si>
  <si>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</si>
  <si>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</si>
  <si>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</si>
  <si>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</si>
  <si>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</si>
  <si>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</si>
  <si>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</si>
  <si>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</si>
  <si>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</si>
  <si>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</si>
  <si>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</si>
  <si>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</si>
  <si>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</si>
  <si>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</si>
  <si>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</si>
  <si>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</si>
  <si>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</si>
  <si>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</si>
  <si>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</si>
  <si>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</si>
  <si>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</si>
  <si>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</si>
  <si>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</si>
  <si>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</si>
  <si>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</si>
  <si>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</si>
  <si>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</si>
  <si>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</si>
  <si>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</si>
  <si>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</si>
  <si>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</si>
  <si>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</si>
  <si>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</si>
  <si>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</si>
  <si>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</si>
  <si>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</si>
  <si>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</si>
  <si>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</si>
  <si>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</si>
  <si>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</si>
  <si>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</si>
  <si>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</si>
  <si>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</si>
  <si>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</si>
  <si>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</si>
  <si>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</si>
  <si>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</si>
  <si>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</si>
  <si>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</si>
  <si>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</si>
  <si>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</si>
  <si>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</si>
  <si>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</si>
  <si>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</si>
  <si>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</si>
  <si>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</si>
  <si>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</si>
  <si>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</si>
  <si>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</si>
  <si>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</si>
  <si>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</si>
  <si>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</si>
  <si>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</si>
  <si>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</si>
  <si>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</si>
  <si>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</si>
  <si>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</si>
  <si>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</si>
  <si>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</si>
  <si>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</si>
  <si>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</si>
  <si>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</si>
  <si>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</si>
  <si>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</si>
  <si>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</si>
  <si>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</si>
  <si>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</si>
  <si>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</si>
  <si>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</si>
  <si>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</si>
  <si>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</si>
  <si>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</si>
  <si>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</si>
  <si>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</si>
  <si>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</si>
  <si>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</si>
  <si>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</si>
  <si>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</si>
  <si>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</si>
  <si>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</si>
  <si>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</si>
  <si>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</si>
  <si>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</si>
  <si>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</si>
  <si>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</si>
  <si>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</si>
  <si>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</si>
  <si>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</si>
  <si>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</si>
  <si>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</si>
  <si>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</si>
  <si>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</si>
  <si>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</si>
  <si>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</si>
  <si>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</si>
  <si>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</si>
  <si>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</si>
  <si>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</si>
  <si>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</si>
  <si>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</si>
  <si>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</si>
  <si>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</si>
  <si>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</si>
  <si>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</si>
  <si>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</si>
  <si>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</si>
  <si>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</si>
  <si>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</si>
  <si>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</si>
  <si>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</si>
  <si>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</si>
  <si>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</si>
  <si>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</si>
  <si>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</si>
  <si>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</si>
  <si>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</si>
  <si>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</si>
  <si>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</si>
  <si>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</si>
  <si>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</si>
  <si>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</si>
  <si>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</si>
  <si>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</si>
  <si>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</si>
  <si>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</si>
  <si>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</si>
  <si>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</si>
  <si>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</si>
  <si>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</si>
  <si>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</si>
  <si>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</si>
  <si>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</si>
  <si>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</si>
  <si>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</si>
  <si>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</si>
  <si>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</si>
  <si>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</si>
  <si>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</si>
  <si>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</si>
  <si>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</si>
  <si>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</si>
  <si>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</si>
  <si>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</si>
  <si>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</si>
  <si>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</si>
  <si>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</si>
  <si>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</si>
  <si>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</si>
  <si>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</si>
  <si>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</si>
  <si>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</si>
  <si>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</si>
  <si>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</si>
  <si>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</si>
  <si>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</si>
  <si>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</si>
  <si>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</si>
  <si>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</si>
  <si>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</si>
  <si>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</si>
  <si>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</si>
  <si>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</si>
  <si>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</si>
  <si>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</si>
  <si>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</si>
  <si>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</si>
  <si>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</si>
  <si>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</si>
  <si>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</si>
  <si>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</si>
  <si>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</si>
  <si>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</si>
  <si>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</si>
  <si>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</si>
  <si>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</si>
  <si>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</si>
  <si>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</si>
  <si>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</si>
  <si>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</si>
  <si>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</si>
  <si>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</si>
  <si>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</si>
  <si>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</si>
  <si>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</si>
  <si>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</si>
  <si>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</si>
  <si>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</si>
  <si>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</si>
  <si>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</si>
  <si>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</si>
  <si>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</si>
  <si>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</si>
  <si>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</si>
  <si>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</si>
  <si>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</si>
  <si>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</si>
  <si>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</si>
  <si>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</si>
  <si>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</si>
  <si>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</si>
  <si>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</si>
  <si>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</si>
  <si>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</si>
  <si>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</si>
  <si>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</si>
  <si>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</si>
  <si>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</si>
  <si>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</si>
  <si>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</si>
  <si>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</si>
  <si>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</si>
  <si>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</si>
  <si>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</si>
  <si>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</si>
  <si>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</si>
  <si>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</si>
  <si>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</si>
  <si>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</si>
  <si>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</si>
  <si>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</si>
  <si>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</si>
  <si>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</si>
  <si>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</si>
  <si>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</si>
  <si>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</si>
  <si>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</si>
  <si>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</si>
  <si>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</si>
  <si>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</si>
  <si>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</si>
  <si>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</si>
  <si>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</si>
  <si>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</si>
  <si>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</si>
  <si>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</si>
  <si>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</si>
  <si>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</si>
  <si>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</si>
  <si>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</si>
  <si>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</si>
  <si>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</si>
  <si>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</si>
  <si>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</si>
  <si>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</si>
  <si>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</si>
  <si>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</si>
  <si>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</si>
  <si>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</si>
  <si>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</si>
  <si>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</si>
  <si>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</si>
  <si>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</si>
  <si>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</si>
  <si>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</si>
  <si>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</si>
  <si>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</si>
  <si>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</si>
  <si>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</si>
  <si>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</si>
  <si>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</si>
  <si>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</si>
  <si>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</si>
  <si>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</si>
  <si>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</si>
  <si>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</si>
  <si>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</si>
  <si>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</si>
  <si>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</si>
  <si>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</si>
  <si>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</si>
  <si>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</si>
  <si>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</si>
  <si>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</si>
  <si>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</si>
  <si>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</si>
  <si>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</si>
  <si>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</si>
  <si>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</si>
  <si>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</si>
  <si>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</si>
  <si>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</si>
  <si>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</si>
  <si>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</si>
  <si>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</si>
  <si>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</si>
  <si>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</si>
  <si>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</si>
  <si>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</si>
  <si>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</si>
  <si>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</si>
  <si>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</si>
  <si>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</si>
  <si>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</si>
  <si>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</si>
  <si>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</si>
  <si>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</si>
  <si>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</si>
  <si>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</si>
  <si>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</si>
  <si>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</si>
  <si>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</si>
  <si>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</si>
  <si>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</si>
  <si>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</si>
  <si>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</si>
  <si>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</si>
  <si>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</si>
  <si>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</si>
  <si>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</si>
  <si>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</si>
  <si>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</si>
  <si>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</si>
  <si>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</si>
  <si>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</si>
  <si>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</si>
  <si>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</si>
  <si>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</si>
  <si>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</si>
  <si>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</si>
  <si>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</si>
  <si>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</si>
  <si>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</si>
  <si>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</si>
  <si>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</si>
  <si>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</si>
  <si>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</si>
  <si>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</si>
  <si>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</si>
  <si>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</si>
  <si>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</si>
  <si>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</si>
  <si>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</si>
  <si>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</si>
  <si>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</si>
  <si>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</si>
  <si>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</si>
  <si>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</si>
  <si>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</si>
  <si>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</si>
  <si>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</si>
  <si>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</si>
  <si>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</si>
  <si>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</si>
  <si>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</si>
  <si>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</si>
  <si>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</si>
  <si>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</si>
  <si>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</si>
  <si>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</si>
  <si>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</si>
  <si>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</si>
  <si>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</si>
  <si>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</si>
  <si>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</si>
  <si>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</si>
  <si>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</si>
  <si>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</si>
  <si>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</si>
  <si>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</si>
  <si>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</si>
  <si>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</si>
  <si>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</si>
  <si>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</si>
  <si>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</si>
  <si>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</si>
  <si>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</si>
  <si>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</si>
  <si>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</si>
  <si>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</si>
  <si>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</si>
  <si>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</si>
  <si>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</si>
  <si>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</si>
  <si>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</si>
  <si>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</si>
  <si>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</si>
  <si>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</si>
  <si>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</si>
  <si>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</si>
  <si>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</si>
  <si>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</si>
  <si>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</si>
  <si>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</si>
  <si>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</si>
  <si>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</si>
  <si>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</si>
  <si>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</si>
  <si>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</si>
  <si>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</si>
  <si>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</si>
  <si>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</si>
  <si>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</si>
  <si>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</si>
  <si>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</si>
  <si>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</si>
  <si>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</si>
  <si>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</si>
  <si>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</si>
  <si>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</si>
  <si>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</si>
  <si>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</si>
  <si>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</si>
  <si>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</si>
  <si>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</si>
  <si>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</si>
  <si>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</si>
  <si>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</si>
  <si>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</si>
  <si>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</si>
  <si>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</si>
  <si>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</si>
  <si>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</si>
  <si>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</si>
  <si>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</si>
  <si>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</si>
  <si>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</si>
  <si>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</si>
  <si>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</si>
  <si>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</si>
  <si>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</si>
  <si>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</si>
  <si>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</si>
  <si>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</si>
  <si>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</si>
  <si>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</si>
  <si>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</si>
  <si>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</si>
  <si>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</si>
  <si>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</si>
  <si>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</si>
  <si>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</si>
  <si>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</si>
  <si>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</si>
  <si>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</si>
  <si>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</si>
  <si>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</si>
  <si>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</si>
  <si>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</si>
  <si>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</si>
  <si>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</si>
  <si>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</si>
  <si>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</si>
  <si>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</si>
  <si>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</si>
  <si>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</si>
  <si>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</si>
  <si>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</si>
  <si>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</si>
  <si>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</si>
  <si>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</si>
  <si>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</si>
  <si>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</si>
  <si>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</si>
  <si>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</si>
  <si>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</si>
  <si>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</si>
  <si>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</si>
  <si>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</si>
  <si>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</si>
  <si>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</si>
  <si>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</si>
  <si>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</si>
  <si>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</si>
  <si>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</si>
  <si>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</si>
  <si>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</si>
  <si>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</si>
  <si>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</si>
  <si>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</si>
  <si>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</si>
  <si>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</si>
  <si>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</si>
  <si>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</si>
  <si>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</si>
  <si>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</si>
  <si>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</si>
  <si>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</si>
  <si>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</si>
  <si>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</si>
  <si>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</si>
  <si>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</si>
  <si>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</si>
  <si>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</si>
  <si>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</si>
  <si>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</si>
  <si>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</si>
  <si>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</si>
  <si>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</si>
  <si>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</si>
  <si>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</si>
  <si>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</si>
  <si>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</si>
  <si>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</si>
  <si>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</si>
  <si>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</si>
  <si>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</si>
  <si>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</si>
  <si>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</si>
  <si>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</si>
  <si>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</si>
  <si>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</si>
  <si>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</si>
  <si>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</si>
  <si>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</si>
  <si>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</si>
  <si>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</si>
  <si>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</si>
  <si>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</si>
  <si>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</si>
  <si>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</si>
  <si>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</si>
  <si>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</si>
  <si>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</si>
  <si>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</si>
  <si>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</si>
  <si>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</si>
  <si>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</si>
  <si>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</si>
  <si>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</si>
  <si>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</si>
  <si>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</si>
  <si>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</si>
  <si>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</si>
  <si>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</si>
  <si>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</si>
  <si>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</si>
  <si>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</si>
  <si>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</si>
  <si>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</si>
  <si>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</si>
  <si>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</si>
  <si>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</si>
  <si>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</si>
  <si>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</si>
  <si>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</si>
  <si>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</si>
  <si>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</si>
  <si>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</si>
  <si>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</si>
  <si>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</si>
  <si>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</si>
  <si>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</si>
  <si>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</si>
  <si>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</si>
  <si>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</si>
  <si>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</si>
  <si>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</si>
  <si>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</si>
  <si>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</si>
  <si>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</si>
  <si>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</si>
  <si>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</si>
  <si>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</si>
  <si>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</si>
  <si>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</si>
  <si>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</si>
  <si>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</si>
  <si>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</si>
  <si>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</si>
  <si>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</si>
  <si>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</si>
  <si>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</si>
  <si>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</si>
  <si>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</si>
  <si>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</si>
  <si>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</si>
  <si>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</si>
  <si>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</si>
  <si>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</si>
  <si>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</si>
  <si>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</si>
  <si>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</si>
  <si>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</si>
  <si>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</si>
  <si>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</si>
  <si>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</si>
  <si>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</si>
  <si>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</si>
  <si>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</si>
  <si>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</si>
  <si>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</si>
  <si>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</si>
  <si>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</si>
  <si>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</si>
  <si>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</si>
  <si>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</si>
  <si>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</si>
  <si>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</si>
  <si>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</si>
  <si>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</si>
  <si>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</si>
  <si>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</si>
  <si>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</si>
  <si>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</si>
  <si>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</si>
  <si>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</si>
  <si>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</si>
  <si>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</si>
  <si>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</si>
  <si>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</si>
  <si>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</si>
  <si>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</si>
  <si>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</si>
  <si>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</si>
  <si>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</si>
  <si>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</si>
  <si>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</si>
  <si>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</si>
  <si>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</si>
  <si>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</si>
  <si>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</si>
  <si>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</si>
  <si>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</si>
  <si>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</si>
  <si>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</si>
  <si>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</si>
  <si>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</si>
  <si>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</si>
  <si>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</si>
  <si>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</si>
  <si>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</si>
  <si>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</si>
  <si>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</si>
  <si>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</si>
  <si>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</si>
  <si>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</si>
  <si>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</si>
  <si>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</si>
  <si>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</si>
  <si>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</si>
  <si>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</si>
  <si>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</si>
  <si>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</si>
  <si>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</si>
  <si>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</si>
  <si>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</si>
  <si>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</si>
  <si>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</si>
  <si>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</si>
  <si>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</si>
  <si>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</si>
  <si>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</si>
  <si>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</si>
  <si>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</si>
  <si>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</si>
  <si>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</si>
  <si>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</si>
  <si>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</si>
  <si>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</si>
  <si>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</si>
  <si>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</si>
  <si>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</si>
  <si>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</si>
  <si>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</si>
  <si>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</si>
  <si>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</si>
  <si>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</si>
  <si>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</si>
  <si>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</si>
  <si>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</si>
  <si>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</si>
  <si>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</si>
  <si>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</si>
  <si>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</si>
  <si>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</si>
  <si>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</si>
  <si>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</si>
  <si>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</si>
  <si>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</si>
  <si>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</si>
  <si>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</si>
  <si>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</si>
  <si>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</si>
  <si>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</si>
  <si>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</si>
  <si>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</si>
  <si>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</si>
  <si>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</si>
  <si>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</si>
  <si>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</si>
  <si>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</si>
  <si>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</si>
  <si>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</si>
  <si>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</si>
  <si>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</si>
  <si>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</si>
  <si>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</si>
  <si>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</si>
  <si>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</si>
  <si>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</si>
  <si>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</si>
  <si>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</si>
  <si>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</si>
  <si>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</si>
  <si>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</si>
  <si>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</si>
  <si>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</si>
  <si>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</si>
  <si>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</si>
  <si>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</si>
  <si>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</si>
  <si>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</si>
  <si>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</si>
  <si>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</si>
  <si>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</si>
  <si>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</si>
  <si>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</si>
  <si>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</si>
  <si>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</si>
  <si>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</si>
  <si>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</si>
  <si>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</si>
  <si>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</si>
  <si>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</si>
  <si>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</si>
  <si>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</si>
  <si>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</si>
  <si>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</si>
  <si>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</si>
  <si>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</si>
  <si>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</si>
  <si>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</si>
  <si>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</si>
  <si>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</si>
  <si>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</si>
  <si>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</si>
  <si>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</si>
  <si>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</si>
  <si>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</si>
  <si>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</si>
  <si>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</si>
  <si>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</si>
  <si>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</si>
  <si>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</si>
  <si>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</si>
  <si>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</si>
  <si>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</si>
  <si>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</si>
  <si>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</si>
  <si>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</si>
  <si>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</si>
  <si>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</si>
  <si>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</si>
  <si>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</si>
  <si>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</si>
  <si>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</si>
  <si>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</si>
  <si>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</si>
  <si>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</si>
  <si>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</si>
  <si>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</si>
  <si>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</si>
  <si>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</si>
  <si>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</si>
  <si>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</si>
  <si>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</si>
  <si>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</si>
  <si>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</si>
  <si>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</si>
  <si>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</si>
  <si>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</si>
  <si>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</si>
  <si>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</si>
  <si>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</si>
  <si>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</si>
  <si>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</si>
  <si>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</si>
  <si>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</si>
  <si>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</si>
  <si>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</si>
  <si>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</si>
  <si>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</si>
  <si>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</si>
  <si>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</si>
  <si>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</si>
  <si>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</si>
  <si>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</si>
  <si>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</si>
  <si>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</si>
  <si>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</si>
  <si>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</si>
  <si>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</si>
  <si>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</si>
  <si>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</si>
  <si>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</si>
  <si>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</si>
  <si>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</si>
  <si>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</si>
  <si>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</si>
  <si>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</si>
  <si>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</si>
  <si>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</si>
  <si>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</si>
  <si>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</si>
  <si>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</si>
  <si>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</si>
  <si>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</si>
  <si>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</si>
  <si>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</si>
  <si>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</si>
  <si>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</si>
  <si>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</si>
  <si>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</si>
  <si>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</si>
  <si>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</si>
  <si>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</si>
  <si>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</si>
  <si>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</si>
  <si>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</si>
  <si>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</si>
  <si>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</si>
  <si>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</si>
  <si>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</si>
  <si>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</si>
  <si>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</si>
  <si>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</si>
  <si>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</si>
  <si>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</si>
  <si>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</si>
  <si>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</si>
  <si>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</si>
  <si>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</si>
  <si>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</si>
  <si>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</si>
  <si>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</si>
  <si>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</si>
  <si>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</si>
  <si>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</si>
  <si>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</si>
  <si>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</si>
  <si>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</si>
  <si>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</si>
  <si>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</si>
  <si>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</si>
  <si>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</si>
  <si>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</si>
  <si>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</si>
  <si>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</si>
  <si>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</si>
  <si>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</si>
  <si>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</si>
  <si>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</si>
  <si>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</si>
  <si>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</si>
  <si>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</si>
  <si>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</si>
  <si>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</si>
  <si>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</si>
  <si>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</si>
  <si>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</si>
  <si>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</si>
  <si>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</si>
  <si>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</si>
  <si>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</si>
  <si>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</si>
  <si>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</si>
  <si>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</si>
  <si>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</si>
  <si>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</si>
  <si>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</si>
  <si>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</si>
  <si>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</si>
  <si>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</si>
  <si>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</si>
  <si>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</si>
  <si>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</si>
  <si>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</si>
  <si>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</si>
  <si>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</si>
  <si>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</si>
  <si>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</si>
  <si>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</si>
  <si>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</si>
  <si>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</si>
  <si>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</si>
  <si>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</si>
  <si>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</si>
  <si>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</si>
  <si>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</si>
  <si>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</si>
  <si>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</si>
  <si>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</si>
  <si>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</si>
  <si>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</si>
  <si>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</si>
  <si>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</si>
  <si>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</si>
  <si>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</si>
  <si>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</si>
  <si>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</si>
  <si>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</si>
  <si>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</si>
  <si>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</si>
  <si>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</si>
  <si>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</si>
  <si>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</si>
  <si>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</si>
  <si>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</si>
  <si>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</si>
  <si>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</si>
  <si>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</si>
  <si>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</si>
  <si>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</si>
  <si>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</si>
  <si>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</si>
  <si>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</si>
  <si>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</si>
  <si>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</si>
  <si>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</si>
  <si>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</si>
  <si>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</si>
  <si>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</si>
  <si>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</si>
  <si>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</si>
  <si>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</si>
  <si>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</si>
  <si>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</si>
  <si>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</si>
  <si>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</si>
  <si>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</si>
  <si>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</si>
  <si>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</si>
  <si>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</si>
  <si>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</si>
  <si>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</si>
  <si>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</si>
  <si>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</si>
  <si>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</si>
  <si>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</si>
  <si>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</si>
  <si>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</si>
  <si>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</si>
  <si>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</si>
  <si>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</si>
  <si>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</si>
  <si>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</si>
  <si>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</si>
  <si>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</si>
  <si>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</si>
  <si>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</si>
  <si>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</si>
  <si>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</si>
  <si>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</si>
  <si>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</si>
  <si>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</si>
  <si>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</si>
  <si>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</si>
  <si>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</si>
  <si>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</si>
  <si>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</si>
  <si>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</si>
  <si>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</si>
  <si>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</si>
  <si>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</si>
  <si>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</si>
  <si>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</si>
  <si>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</si>
  <si>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</si>
  <si>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</si>
  <si>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</si>
  <si>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</si>
  <si>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</si>
  <si>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</si>
  <si>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</si>
  <si>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</si>
  <si>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</si>
  <si>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</si>
  <si>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</si>
  <si>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</si>
  <si>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</si>
  <si>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</si>
  <si>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</si>
  <si>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</si>
  <si>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</si>
  <si>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</si>
  <si>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</si>
  <si>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</si>
  <si>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</si>
  <si>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</si>
  <si>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</si>
  <si>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</si>
  <si>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</si>
  <si>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</si>
  <si>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</si>
  <si>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</si>
  <si>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</si>
  <si>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</si>
  <si>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</si>
  <si>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</si>
  <si>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</si>
  <si>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</si>
  <si>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</si>
  <si>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</si>
  <si>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</si>
  <si>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</si>
  <si>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</si>
  <si>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</si>
  <si>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</si>
  <si>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</si>
  <si>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</si>
  <si>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</si>
  <si>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</si>
  <si>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</si>
  <si>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</si>
  <si>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</si>
  <si>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</si>
  <si>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</si>
  <si>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</si>
  <si>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</si>
  <si>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</si>
  <si>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</si>
  <si>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</si>
  <si>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</si>
  <si>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</si>
  <si>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</si>
  <si>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</si>
  <si>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</si>
  <si>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</si>
  <si>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</si>
  <si>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</si>
  <si>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</si>
  <si>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</si>
  <si>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</si>
  <si>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</si>
  <si>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</si>
  <si>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</si>
  <si>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</si>
  <si>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</si>
  <si>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</si>
  <si>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</si>
  <si>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</si>
  <si>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</si>
  <si>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</si>
  <si>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</si>
  <si>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</si>
  <si>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</si>
  <si>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</si>
  <si>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</si>
  <si>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</si>
  <si>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</si>
  <si>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</si>
  <si>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</si>
  <si>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</si>
  <si>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</si>
  <si>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</si>
  <si>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</si>
  <si>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</si>
  <si>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</si>
  <si>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</si>
  <si>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</si>
  <si>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</si>
  <si>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</si>
  <si>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</si>
  <si>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</si>
  <si>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</si>
  <si>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</si>
  <si>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</si>
  <si>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</si>
  <si>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</si>
  <si>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</si>
  <si>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</si>
  <si>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</si>
  <si>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</si>
  <si>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</si>
  <si>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</si>
  <si>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</si>
  <si>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</si>
  <si>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</si>
  <si>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</si>
  <si>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</si>
  <si>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</si>
  <si>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</si>
  <si>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</si>
  <si>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</si>
  <si>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</si>
  <si>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</si>
  <si>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</si>
  <si>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</si>
  <si>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</si>
  <si>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</si>
  <si>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</si>
  <si>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</si>
  <si>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</si>
  <si>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</si>
  <si>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</si>
  <si>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</si>
  <si>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</si>
  <si>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</si>
  <si>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</si>
  <si>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</si>
  <si>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</si>
  <si>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</si>
  <si>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</si>
  <si>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</si>
  <si>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</si>
  <si>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</si>
  <si>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</si>
  <si>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</si>
  <si>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</si>
  <si>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</si>
  <si>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</si>
  <si>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</si>
  <si>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</si>
  <si>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</si>
  <si>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</si>
  <si>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</si>
  <si>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</si>
  <si>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</si>
  <si>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</si>
  <si>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</si>
  <si>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</si>
  <si>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</si>
  <si>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</si>
  <si>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</si>
  <si>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</si>
  <si>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</si>
  <si>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</si>
  <si>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</si>
  <si>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</si>
  <si>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</si>
  <si>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</si>
  <si>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</si>
  <si>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</si>
  <si>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</si>
  <si>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</si>
  <si>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</si>
  <si>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</si>
  <si>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</si>
  <si>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</si>
  <si>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</si>
  <si>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</si>
  <si>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</si>
  <si>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</si>
  <si>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</si>
  <si>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</si>
  <si>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</si>
  <si>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</si>
  <si>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</si>
  <si>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</si>
  <si>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</si>
  <si>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</si>
  <si>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</si>
  <si>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</si>
  <si>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</si>
  <si>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</si>
  <si>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</si>
  <si>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</si>
  <si>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</si>
  <si>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</si>
  <si>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</si>
  <si>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</si>
  <si>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</si>
  <si>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</si>
  <si>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</si>
  <si>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</si>
  <si>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</si>
  <si>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</si>
  <si>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</si>
  <si>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</si>
  <si>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</si>
  <si>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</si>
  <si>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</si>
  <si>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</si>
  <si>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</si>
  <si>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</si>
  <si>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</si>
  <si>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</si>
  <si>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</si>
  <si>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</si>
  <si>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</si>
  <si>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</si>
  <si>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</si>
  <si>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</si>
  <si>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</si>
  <si>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</si>
  <si>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</si>
  <si>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</si>
  <si>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</si>
  <si>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</si>
  <si>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</si>
  <si>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</si>
  <si>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</si>
  <si>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</si>
  <si>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</si>
  <si>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</si>
  <si>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</si>
  <si>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</si>
  <si>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</si>
  <si>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</si>
  <si>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</si>
  <si>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</si>
  <si>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</si>
  <si>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</si>
  <si>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</si>
  <si>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</si>
  <si>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</si>
  <si>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</si>
  <si>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</si>
  <si>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</si>
  <si>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</si>
  <si>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</si>
  <si>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</si>
  <si>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</si>
  <si>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</si>
  <si>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</si>
  <si>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</si>
  <si>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</si>
  <si>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</si>
  <si>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</si>
  <si>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</si>
  <si>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</si>
  <si>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</si>
  <si>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</si>
  <si>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</si>
  <si>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</si>
  <si>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</si>
  <si>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</si>
  <si>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</si>
  <si>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</si>
  <si>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</si>
  <si>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</si>
  <si>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</si>
  <si>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</si>
  <si>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</si>
  <si>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</si>
  <si>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</si>
  <si>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</si>
  <si>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</si>
  <si>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</si>
  <si>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</si>
  <si>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</si>
  <si>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</si>
  <si>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</si>
  <si>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</si>
  <si>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</si>
  <si>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</si>
  <si>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</si>
  <si>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</si>
  <si>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</si>
  <si>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</si>
  <si>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</si>
  <si>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</si>
  <si>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</si>
  <si>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</si>
  <si>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</si>
  <si>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</si>
  <si>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</si>
  <si>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</si>
  <si>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</si>
  <si>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</si>
  <si>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</si>
  <si>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</si>
  <si>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</si>
  <si>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</si>
  <si>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</si>
  <si>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</si>
  <si>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</si>
  <si>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</si>
  <si>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</si>
  <si>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</si>
  <si>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</si>
  <si>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</si>
  <si>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</si>
  <si>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</si>
  <si>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</si>
  <si>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</si>
  <si>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</si>
  <si>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</si>
  <si>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</si>
  <si>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</si>
  <si>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</si>
  <si>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</si>
  <si>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</si>
  <si>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</si>
  <si>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</si>
  <si>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</si>
  <si>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</si>
  <si>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</si>
  <si>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</si>
  <si>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</si>
  <si>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</si>
  <si>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</si>
  <si>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</si>
  <si>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</si>
  <si>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</si>
  <si>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</si>
  <si>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</si>
  <si>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</si>
  <si>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</si>
  <si>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</si>
  <si>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</si>
  <si>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</si>
  <si>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</si>
  <si>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</si>
  <si>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</si>
  <si>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</si>
  <si>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</si>
  <si>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</si>
  <si>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</si>
  <si>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</si>
  <si>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</si>
  <si>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</si>
  <si>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</si>
  <si>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</si>
  <si>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</si>
  <si>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</si>
  <si>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</si>
  <si>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</si>
  <si>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</si>
  <si>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</si>
  <si>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</si>
  <si>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</si>
  <si>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</si>
  <si>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</si>
  <si>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</si>
  <si>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</si>
  <si>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</si>
  <si>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</si>
  <si>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</si>
  <si>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</si>
  <si>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</si>
  <si>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</si>
  <si>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</si>
  <si>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</si>
  <si>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</si>
  <si>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</si>
  <si>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</si>
  <si>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</si>
  <si>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</si>
  <si>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</si>
  <si>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</si>
  <si>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</si>
  <si>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</si>
  <si>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</si>
  <si>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</si>
  <si>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</si>
  <si>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</si>
  <si>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</si>
  <si>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</si>
  <si>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</si>
  <si>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</si>
  <si>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</si>
  <si>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</si>
  <si>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</si>
  <si>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</si>
  <si>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</si>
  <si>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</si>
  <si>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</si>
  <si>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</si>
  <si>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</si>
  <si>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</si>
  <si>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</si>
  <si>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</si>
  <si>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</si>
  <si>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</si>
  <si>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</si>
  <si>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</si>
  <si>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</si>
  <si>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</si>
  <si>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</si>
  <si>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</si>
  <si>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</si>
  <si>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</si>
  <si>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</si>
  <si>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</si>
  <si>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</si>
  <si>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</si>
  <si>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</si>
  <si>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</si>
  <si>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</si>
  <si>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</si>
  <si>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</si>
  <si>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</si>
  <si>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</si>
  <si>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</si>
  <si>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</si>
  <si>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</si>
  <si>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</si>
  <si>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</si>
  <si>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</si>
  <si>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</si>
  <si>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</si>
  <si>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</si>
  <si>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</si>
  <si>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</si>
  <si>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</si>
  <si>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</si>
  <si>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</si>
  <si>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</si>
  <si>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</si>
  <si>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</si>
  <si>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</si>
  <si>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</si>
  <si>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</si>
  <si>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</si>
  <si>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</si>
  <si>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</si>
  <si>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</si>
  <si>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</si>
  <si>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</si>
  <si>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</si>
  <si>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</si>
  <si>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</si>
  <si>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</si>
  <si>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</si>
  <si>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</si>
  <si>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</si>
  <si>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</si>
  <si>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</si>
  <si>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</si>
  <si>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</si>
  <si>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</si>
  <si>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</si>
  <si>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</si>
  <si>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</si>
  <si>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</si>
  <si>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</si>
  <si>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</si>
  <si>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</si>
  <si>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</si>
  <si>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</si>
  <si>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</si>
  <si>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</si>
  <si>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</si>
  <si>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</si>
  <si>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</si>
  <si>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</si>
  <si>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</si>
  <si>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</si>
  <si>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</si>
  <si>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</si>
  <si>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</si>
  <si>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</si>
  <si>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</si>
  <si>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</si>
  <si>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</si>
  <si>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</si>
  <si>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</si>
  <si>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</si>
  <si>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</si>
  <si>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</si>
  <si>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</si>
  <si>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</si>
  <si>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</si>
  <si>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</si>
  <si>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</si>
  <si>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</si>
  <si>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</si>
  <si>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</si>
  <si>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</si>
  <si>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</si>
  <si>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</si>
  <si>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</si>
  <si>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</si>
  <si>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</si>
  <si>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</si>
  <si>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</si>
  <si>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</si>
  <si>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</si>
  <si>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</si>
  <si>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</si>
  <si>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</si>
  <si>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</si>
  <si>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</si>
  <si>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</si>
  <si>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</si>
  <si>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</si>
  <si>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</si>
  <si>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</si>
  <si>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</si>
  <si>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</si>
  <si>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</si>
  <si>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</si>
  <si>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</si>
  <si>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</si>
  <si>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</si>
  <si>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</si>
  <si>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</si>
  <si>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</si>
  <si>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</si>
  <si>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</si>
  <si>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</si>
  <si>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</si>
  <si>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</si>
  <si>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</si>
  <si>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</si>
  <si>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</si>
  <si>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</si>
  <si>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</si>
  <si>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</si>
  <si>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</si>
  <si>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</si>
  <si>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</si>
  <si>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</si>
  <si>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</si>
  <si>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</si>
  <si>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</si>
  <si>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</si>
  <si>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</si>
  <si>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</si>
  <si>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</si>
  <si>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</si>
  <si>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</si>
  <si>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</si>
  <si>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</si>
  <si>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</si>
  <si>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</si>
  <si>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</si>
  <si>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</si>
  <si>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</si>
  <si>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</si>
  <si>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</si>
  <si>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</si>
  <si>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</si>
  <si>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</si>
  <si>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</si>
  <si>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</si>
  <si>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</si>
  <si>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</si>
  <si>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</si>
  <si>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</si>
  <si>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</si>
  <si>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</si>
  <si>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</si>
  <si>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</si>
  <si>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</si>
  <si>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</si>
  <si>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</si>
  <si>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</si>
  <si>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</si>
  <si>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</si>
  <si>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</si>
  <si>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</si>
  <si>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</si>
  <si>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</si>
  <si>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</si>
  <si>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</si>
  <si>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</si>
  <si>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</si>
  <si>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</si>
  <si>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</si>
  <si>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</si>
  <si>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</si>
  <si>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</si>
  <si>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</si>
  <si>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</si>
  <si>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</si>
  <si>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</si>
  <si>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</si>
  <si>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</si>
  <si>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</si>
  <si>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</si>
  <si>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</si>
  <si>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</si>
  <si>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</si>
  <si>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</si>
  <si>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</si>
  <si>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</si>
  <si>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</si>
  <si>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</si>
  <si>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</si>
  <si>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</si>
  <si>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</si>
  <si>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</si>
  <si>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</si>
  <si>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</si>
  <si>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</si>
  <si>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</si>
  <si>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</si>
  <si>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</si>
  <si>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</si>
  <si>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</si>
  <si>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</si>
  <si>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</si>
  <si>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</si>
  <si>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</si>
  <si>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</si>
  <si>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</si>
  <si>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</si>
  <si>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</si>
  <si>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</si>
  <si>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</si>
  <si>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</si>
  <si>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</si>
  <si>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</si>
  <si>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</si>
  <si>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</si>
  <si>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</si>
  <si>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</si>
  <si>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</si>
  <si>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</si>
  <si>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</si>
  <si>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</si>
  <si>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</si>
  <si>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</si>
  <si>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</si>
  <si>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</si>
  <si>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</si>
  <si>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</si>
  <si>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</si>
  <si>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</si>
  <si>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</si>
  <si>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</si>
  <si>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</si>
  <si>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</si>
  <si>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</si>
  <si>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</si>
  <si>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</si>
  <si>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</si>
  <si>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</si>
  <si>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</si>
  <si>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</si>
  <si>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</si>
  <si>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</si>
  <si>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</si>
  <si>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</si>
  <si>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</si>
  <si>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</si>
  <si>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</si>
  <si>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</si>
  <si>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</si>
  <si>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</si>
  <si>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</si>
  <si>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</si>
  <si>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</si>
  <si>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</si>
  <si>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</si>
  <si>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</si>
  <si>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</si>
  <si>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</si>
  <si>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</si>
  <si>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</si>
  <si>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</si>
  <si>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</si>
  <si>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</si>
  <si>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</si>
  <si>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</si>
  <si>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</si>
  <si>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</si>
  <si>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</si>
  <si>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</si>
  <si>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</si>
  <si>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</si>
  <si>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</si>
  <si>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</si>
  <si>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</si>
  <si>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</si>
  <si>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</si>
  <si>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</si>
  <si>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</si>
  <si>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</si>
  <si>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</si>
  <si>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</si>
  <si>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</si>
  <si>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</si>
  <si>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</si>
  <si>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</si>
  <si>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</si>
  <si>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</si>
  <si>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</si>
  <si>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</si>
  <si>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</si>
  <si>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</si>
  <si>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</si>
  <si>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</si>
  <si>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</si>
  <si>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</si>
  <si>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</si>
  <si>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</si>
  <si>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</si>
  <si>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</si>
  <si>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</si>
  <si>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</si>
  <si>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</si>
  <si>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</si>
  <si>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</si>
  <si>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</si>
  <si>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</si>
  <si>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</si>
  <si>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</si>
  <si>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</si>
  <si>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</si>
  <si>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</si>
  <si>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</si>
  <si>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</si>
  <si>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</si>
  <si>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</si>
  <si>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</si>
  <si>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</si>
  <si>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</si>
  <si>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</si>
  <si>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</si>
  <si>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</si>
  <si>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</si>
  <si>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</si>
  <si>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</si>
  <si>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</si>
  <si>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</si>
  <si>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</si>
  <si>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</si>
  <si>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</si>
  <si>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</si>
  <si>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</si>
  <si>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</si>
  <si>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</si>
  <si>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</si>
  <si>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</si>
  <si>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</si>
  <si>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</si>
  <si>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</si>
  <si>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</si>
  <si>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</si>
  <si>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</si>
  <si>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</si>
  <si>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</si>
  <si>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</si>
  <si>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</si>
  <si>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</si>
  <si>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</si>
  <si>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</si>
  <si>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</si>
  <si>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</si>
  <si>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</si>
  <si>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</si>
  <si>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</si>
  <si>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</si>
  <si>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</si>
  <si>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</si>
  <si>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</si>
  <si>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</si>
  <si>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</si>
  <si>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</si>
  <si>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</si>
  <si>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</si>
  <si>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</si>
  <si>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</si>
  <si>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</si>
  <si>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</si>
  <si>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</si>
  <si>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</si>
  <si>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</si>
  <si>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</si>
  <si>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</si>
  <si>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</si>
  <si>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</si>
  <si>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</si>
  <si>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</si>
  <si>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</si>
  <si>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</si>
  <si>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</si>
  <si>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</si>
  <si>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</si>
  <si>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</si>
  <si>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</si>
  <si>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</si>
  <si>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</si>
  <si>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</si>
  <si>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</si>
  <si>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</si>
  <si>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</si>
  <si>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</si>
  <si>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</si>
  <si>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</si>
  <si>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</si>
  <si>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</si>
  <si>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</si>
  <si>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</si>
  <si>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</si>
  <si>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</si>
  <si>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</si>
  <si>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</si>
  <si>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</si>
  <si>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</si>
  <si>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</si>
  <si>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</si>
  <si>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</si>
  <si>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</si>
  <si>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</si>
  <si>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</si>
  <si>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</si>
  <si>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</si>
  <si>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</si>
  <si>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</si>
  <si>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</si>
  <si>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</si>
  <si>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</si>
  <si>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</si>
  <si>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</si>
  <si>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</si>
  <si>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</si>
  <si>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</si>
  <si>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</si>
  <si>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</si>
  <si>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</si>
  <si>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</si>
  <si>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</si>
  <si>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</si>
  <si>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</si>
  <si>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</si>
  <si>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</si>
  <si>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</si>
  <si>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</si>
  <si>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</si>
  <si>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</si>
  <si>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</si>
  <si>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</si>
  <si>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</si>
  <si>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</si>
  <si>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</si>
  <si>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</si>
  <si>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</si>
  <si>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</si>
  <si>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</si>
  <si>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</si>
  <si>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</si>
  <si>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</si>
  <si>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</si>
  <si>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</si>
  <si>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</si>
  <si>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</si>
  <si>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</si>
  <si>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</si>
  <si>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</si>
  <si>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</si>
  <si>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</si>
  <si>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</si>
  <si>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</si>
  <si>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</si>
  <si>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</si>
  <si>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</si>
  <si>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</si>
  <si>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</si>
  <si>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</si>
  <si>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</si>
  <si>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</si>
  <si>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</si>
  <si>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</si>
  <si>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</si>
  <si>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</si>
  <si>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</si>
  <si>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</si>
  <si>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</si>
  <si>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</si>
  <si>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</si>
  <si>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</si>
  <si>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</si>
  <si>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</si>
  <si>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</si>
  <si>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</si>
  <si>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</si>
  <si>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</si>
  <si>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</si>
  <si>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</si>
  <si>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</si>
  <si>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</si>
  <si>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</si>
  <si>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</si>
  <si>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</si>
  <si>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</si>
  <si>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</si>
  <si>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</si>
  <si>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</si>
  <si>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</si>
  <si>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</si>
  <si>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</si>
  <si>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</si>
  <si>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</si>
  <si>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</si>
  <si>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</si>
  <si>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</si>
  <si>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</si>
  <si>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</si>
  <si>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</si>
  <si>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</si>
  <si>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</si>
  <si>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</si>
  <si>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</si>
  <si>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</si>
  <si>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</si>
  <si>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</si>
  <si>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</si>
  <si>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</si>
  <si>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</si>
  <si>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</si>
  <si>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</si>
  <si>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</si>
  <si>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</si>
  <si>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</si>
  <si>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</si>
  <si>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</si>
  <si>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</si>
  <si>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</si>
  <si>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</si>
  <si>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</si>
  <si>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</si>
  <si>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</si>
  <si>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</si>
  <si>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</si>
  <si>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</si>
  <si>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</si>
  <si>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</si>
  <si>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</si>
  <si>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</si>
  <si>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</si>
  <si>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</si>
  <si>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</si>
  <si>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</si>
  <si>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</si>
  <si>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</si>
  <si>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</si>
  <si>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</si>
  <si>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</si>
  <si>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</si>
  <si>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</si>
  <si>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</si>
  <si>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</si>
  <si>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</si>
  <si>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</si>
  <si>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</si>
  <si>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</si>
  <si>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</si>
  <si>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</si>
  <si>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</si>
  <si>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</si>
  <si>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</si>
  <si>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</si>
  <si>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</si>
  <si>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</si>
  <si>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</si>
  <si>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</si>
  <si>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</si>
  <si>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</si>
  <si>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</si>
  <si>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</si>
  <si>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</si>
  <si>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</si>
  <si>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</si>
  <si>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</si>
  <si>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</si>
  <si>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</si>
  <si>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</si>
  <si>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</si>
  <si>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</si>
  <si>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</si>
  <si>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</si>
  <si>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</si>
  <si>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</si>
  <si>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</si>
  <si>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</si>
  <si>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</si>
  <si>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</si>
  <si>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</si>
  <si>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</si>
  <si>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</si>
  <si>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</si>
  <si>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</si>
  <si>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</si>
  <si>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</si>
  <si>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</si>
  <si>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</si>
  <si>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</si>
  <si>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</si>
  <si>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</si>
  <si>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</si>
  <si>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</si>
  <si>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</si>
  <si>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</si>
  <si>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</si>
  <si>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</si>
  <si>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</si>
  <si>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</si>
  <si>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</si>
  <si>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</si>
  <si>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</si>
  <si>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</si>
  <si>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</si>
  <si>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</si>
  <si>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</si>
  <si>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</si>
  <si>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</si>
  <si>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</si>
  <si>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</si>
  <si>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</si>
  <si>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</si>
  <si>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</si>
  <si>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</si>
  <si>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</si>
  <si>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</si>
  <si>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</si>
  <si>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</si>
  <si>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</si>
  <si>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</si>
  <si>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</si>
  <si>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</si>
  <si>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</si>
  <si>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</si>
  <si>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</si>
  <si>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</si>
  <si>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</si>
  <si>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</si>
  <si>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</si>
  <si>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</si>
  <si>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</si>
  <si>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</si>
  <si>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</si>
  <si>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</si>
  <si>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</si>
  <si>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</si>
  <si>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</si>
  <si>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</si>
  <si>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</si>
  <si>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</si>
  <si>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</si>
  <si>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</si>
  <si>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</si>
  <si>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</si>
  <si>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</si>
  <si>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</si>
  <si>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</si>
  <si>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</si>
  <si>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</si>
  <si>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</si>
  <si>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</si>
  <si>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</si>
  <si>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</si>
  <si>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</si>
  <si>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</si>
  <si>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</si>
  <si>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</si>
  <si>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</si>
  <si>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</si>
  <si>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</si>
  <si>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</si>
  <si>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</si>
  <si>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</si>
  <si>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</si>
  <si>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</si>
  <si>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</si>
  <si>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</si>
  <si>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</si>
  <si>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</si>
  <si>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</si>
  <si>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</si>
  <si>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</si>
  <si>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</si>
  <si>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</si>
  <si>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</si>
  <si>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</si>
  <si>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</si>
  <si>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</si>
  <si>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</si>
  <si>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</si>
  <si>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</si>
  <si>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</si>
  <si>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</si>
  <si>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</si>
  <si>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</si>
  <si>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</si>
  <si>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</si>
  <si>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</si>
  <si>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</si>
  <si>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</si>
  <si>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</si>
  <si>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</si>
  <si>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</si>
  <si>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</si>
  <si>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</si>
  <si>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</si>
  <si>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</si>
  <si>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</si>
  <si>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</si>
  <si>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</si>
  <si>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</si>
  <si>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</si>
  <si>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</si>
  <si>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</si>
  <si>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</si>
  <si>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</si>
  <si>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</si>
  <si>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</si>
  <si>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</si>
  <si>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</si>
  <si>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</si>
  <si>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</si>
  <si>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</si>
  <si>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</si>
  <si>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</si>
  <si>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</si>
  <si>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</si>
  <si>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</si>
  <si>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</si>
  <si>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</si>
  <si>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</si>
  <si>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</si>
  <si>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</si>
  <si>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</si>
  <si>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</si>
  <si>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</si>
  <si>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</si>
  <si>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</si>
  <si>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</si>
  <si>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</si>
  <si>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</si>
  <si>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</si>
  <si>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</si>
  <si>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</si>
  <si>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</si>
  <si>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</si>
  <si>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</si>
  <si>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</si>
  <si>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</si>
  <si>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</si>
  <si>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</si>
  <si>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</si>
  <si>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</si>
  <si>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</si>
  <si>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</si>
  <si>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</si>
  <si>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</si>
  <si>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</si>
  <si>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</si>
  <si>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</si>
  <si>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</si>
  <si>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</si>
  <si>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</si>
  <si>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</si>
  <si>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</si>
  <si>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</si>
  <si>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</si>
  <si>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</si>
  <si>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</si>
  <si>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</si>
  <si>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</si>
  <si>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</si>
  <si>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</si>
  <si>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</si>
  <si>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</si>
  <si>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</si>
  <si>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</si>
  <si>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</si>
  <si>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</si>
  <si>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</si>
  <si>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</si>
  <si>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</si>
  <si>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</si>
  <si>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</si>
  <si>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</si>
  <si>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</si>
  <si>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</si>
  <si>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</si>
  <si>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</si>
  <si>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</si>
  <si>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</si>
  <si>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</si>
  <si>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</si>
  <si>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</si>
  <si>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</si>
  <si>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</si>
  <si>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</si>
  <si>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</si>
  <si>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</si>
  <si>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</si>
  <si>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</si>
  <si>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</si>
  <si>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</si>
  <si>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</si>
  <si>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</si>
  <si>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</si>
  <si>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</si>
  <si>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</si>
  <si>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</si>
  <si>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</si>
  <si>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</si>
  <si>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</si>
  <si>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</si>
  <si>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</si>
  <si>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</si>
  <si>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</si>
  <si>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</si>
  <si>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</si>
  <si>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</si>
  <si>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</si>
  <si>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</si>
  <si>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</si>
  <si>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</si>
  <si>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</si>
  <si>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</si>
  <si>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</si>
  <si>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</si>
  <si>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</si>
  <si>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</si>
  <si>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</si>
  <si>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</si>
  <si>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</si>
  <si>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</si>
  <si>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</si>
  <si>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</si>
  <si>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</si>
  <si>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</si>
  <si>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</si>
  <si>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</si>
  <si>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</si>
  <si>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</si>
  <si>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</si>
  <si>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</si>
  <si>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</si>
  <si>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</si>
  <si>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</si>
  <si>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</si>
  <si>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</si>
  <si>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</si>
  <si>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</si>
  <si>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</si>
  <si>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</si>
  <si>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</si>
  <si>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</si>
  <si>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</si>
  <si>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</si>
  <si>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</si>
  <si>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</si>
  <si>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</si>
  <si>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</si>
  <si>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</si>
  <si>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</si>
  <si>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</si>
  <si>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</si>
  <si>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</si>
  <si>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</si>
  <si>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</si>
  <si>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</si>
  <si>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</si>
  <si>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</si>
  <si>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</si>
  <si>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</si>
  <si>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</si>
  <si>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</si>
  <si>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</si>
  <si>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</si>
  <si>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</si>
  <si>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</si>
  <si>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</si>
  <si>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</si>
  <si>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</si>
  <si>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</si>
  <si>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</si>
  <si>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</si>
  <si>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</si>
  <si>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</si>
  <si>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</si>
  <si>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</si>
  <si>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</si>
  <si>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</si>
  <si>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</si>
  <si>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</si>
  <si>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</si>
  <si>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</si>
  <si>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</si>
  <si>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</si>
  <si>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</si>
  <si>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</si>
  <si>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</si>
  <si>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</si>
  <si>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</si>
  <si>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</si>
  <si>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</si>
  <si>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</si>
  <si>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</si>
  <si>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</si>
  <si>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</si>
  <si>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</si>
  <si>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</si>
  <si>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</si>
  <si>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</si>
  <si>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</si>
  <si>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</si>
  <si>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</si>
  <si>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</si>
  <si>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</si>
  <si>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</si>
  <si>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</si>
  <si>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</si>
  <si>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</si>
  <si>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</si>
  <si>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</si>
  <si>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</si>
  <si>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</si>
  <si>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</si>
  <si>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</si>
  <si>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</si>
  <si>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</si>
  <si>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</si>
  <si>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</si>
  <si>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</si>
  <si>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</si>
  <si>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</si>
  <si>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</si>
  <si>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</si>
  <si>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</si>
  <si>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</si>
  <si>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</si>
  <si>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</si>
  <si>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</si>
  <si>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</si>
  <si>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</si>
  <si>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</si>
  <si>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</si>
  <si>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</si>
  <si>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</si>
  <si>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</si>
  <si>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</si>
  <si>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</si>
  <si>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</si>
  <si>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</si>
  <si>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</si>
  <si>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</si>
  <si>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</si>
  <si>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</si>
  <si>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</si>
  <si>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</si>
  <si>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</si>
  <si>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</si>
  <si>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</si>
  <si>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</si>
  <si>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</si>
  <si>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</si>
  <si>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</si>
  <si>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</si>
  <si>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</si>
  <si>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</si>
  <si>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</si>
  <si>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</si>
  <si>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</si>
  <si>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</si>
  <si>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</si>
  <si>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</si>
  <si>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</si>
  <si>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</si>
  <si>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</si>
  <si>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</si>
  <si>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</si>
  <si>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</si>
  <si>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</si>
  <si>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</si>
  <si>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</si>
  <si>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</si>
  <si>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</si>
  <si>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</si>
  <si>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</si>
  <si>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</si>
  <si>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</si>
  <si>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</si>
  <si>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</si>
  <si>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</si>
  <si>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</si>
  <si>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</si>
  <si>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</si>
  <si>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</si>
  <si>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</si>
  <si>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</si>
  <si>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</si>
  <si>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</si>
  <si>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</si>
  <si>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</si>
  <si>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</si>
  <si>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</si>
  <si>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</si>
  <si>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</si>
  <si>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</si>
  <si>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</si>
  <si>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</si>
  <si>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</si>
  <si>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</si>
  <si>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</si>
  <si>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</si>
  <si>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</si>
  <si>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</si>
  <si>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</si>
  <si>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</si>
  <si>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</si>
  <si>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</si>
  <si>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</si>
  <si>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</si>
  <si>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</si>
  <si>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</si>
  <si>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</si>
  <si>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</si>
  <si>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</si>
  <si>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</si>
  <si>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</si>
  <si>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</si>
  <si>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</si>
  <si>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</si>
  <si>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</si>
  <si>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</si>
  <si>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</si>
  <si>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</si>
  <si>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</si>
  <si>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</si>
  <si>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</si>
  <si>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</si>
  <si>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</si>
  <si>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</si>
  <si>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</si>
  <si>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</si>
  <si>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</si>
  <si>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</si>
  <si>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</si>
  <si>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</si>
  <si>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</si>
  <si>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</si>
  <si>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</si>
  <si>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</si>
  <si>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</si>
  <si>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</si>
  <si>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</si>
  <si>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</si>
  <si>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</si>
  <si>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</si>
  <si>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</si>
  <si>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</si>
  <si>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</si>
  <si>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</si>
  <si>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</si>
  <si>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</si>
  <si>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</si>
  <si>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</si>
  <si>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</si>
  <si>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</si>
  <si>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</si>
  <si>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</si>
  <si>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</si>
  <si>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</si>
  <si>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</si>
  <si>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</si>
  <si>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</si>
  <si>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</si>
  <si>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</si>
  <si>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</si>
  <si>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</si>
  <si>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</si>
  <si>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</si>
  <si>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</si>
  <si>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</si>
  <si>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</si>
  <si>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</si>
  <si>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</si>
  <si>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</si>
  <si>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</si>
  <si>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</si>
  <si>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</si>
  <si>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</si>
  <si>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</si>
  <si>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</si>
  <si>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</si>
  <si>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</si>
  <si>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</si>
  <si>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</si>
  <si>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</si>
  <si>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</si>
  <si>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</si>
  <si>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</si>
  <si>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</si>
  <si>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</si>
  <si>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</si>
  <si>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</si>
  <si>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</si>
  <si>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</si>
  <si>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</si>
  <si>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</si>
  <si>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</si>
  <si>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</si>
  <si>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</si>
  <si>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</si>
  <si>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</si>
  <si>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</si>
  <si>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</si>
  <si>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</si>
  <si>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</si>
  <si>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</si>
  <si>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</si>
  <si>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</si>
  <si>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</si>
  <si>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</si>
  <si>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</si>
  <si>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</si>
  <si>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</si>
  <si>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</si>
  <si>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</si>
  <si>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</si>
  <si>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</si>
  <si>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</si>
  <si>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</si>
  <si>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</si>
  <si>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</si>
  <si>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</si>
  <si>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</si>
  <si>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</si>
  <si>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</si>
  <si>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</si>
  <si>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</si>
  <si>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</si>
  <si>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</si>
  <si>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</si>
  <si>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</si>
  <si>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</si>
  <si>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</si>
  <si>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</si>
  <si>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</si>
  <si>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</si>
  <si>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</si>
  <si>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</si>
  <si>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</si>
  <si>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</si>
  <si>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</si>
  <si>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</si>
  <si>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</si>
  <si>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</si>
  <si>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</si>
  <si>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</si>
  <si>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</si>
  <si>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</si>
  <si>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</si>
  <si>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</si>
  <si>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</si>
  <si>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</si>
  <si>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</si>
  <si>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</si>
  <si>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</si>
  <si>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</si>
  <si>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</si>
  <si>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</si>
  <si>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</si>
  <si>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</si>
  <si>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</si>
  <si>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</si>
  <si>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</si>
  <si>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</si>
  <si>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</si>
  <si>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</si>
  <si>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</si>
  <si>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</si>
  <si>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</si>
  <si>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</si>
  <si>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</si>
  <si>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</si>
  <si>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</si>
  <si>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</si>
  <si>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</si>
  <si>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</si>
  <si>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</si>
  <si>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</si>
  <si>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</si>
  <si>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</si>
  <si>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</si>
  <si>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</si>
  <si>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</si>
  <si>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</si>
  <si>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</si>
  <si>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</si>
  <si>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</si>
  <si>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</si>
  <si>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</si>
  <si>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</si>
  <si>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</si>
  <si>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</si>
  <si>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</si>
  <si>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</si>
  <si>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</si>
  <si>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</si>
  <si>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</si>
  <si>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</si>
  <si>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</si>
  <si>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</si>
  <si>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</si>
  <si>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</si>
  <si>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</si>
  <si>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</si>
  <si>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</si>
  <si>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</si>
  <si>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</si>
  <si>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</si>
  <si>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</si>
  <si>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</si>
  <si>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</si>
  <si>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</si>
  <si>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</si>
  <si>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</si>
  <si>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</si>
  <si>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</si>
  <si>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</si>
  <si>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</si>
  <si>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</si>
  <si>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</si>
  <si>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</si>
  <si>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</si>
  <si>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</si>
  <si>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</si>
  <si>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</si>
  <si>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</si>
  <si>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</si>
  <si>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</si>
  <si>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</si>
  <si>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</si>
  <si>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</si>
  <si>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</si>
  <si>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</si>
  <si>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</si>
  <si>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</si>
  <si>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</si>
  <si>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</si>
  <si>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</si>
  <si>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</si>
  <si>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</si>
  <si>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</si>
  <si>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</si>
  <si>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</si>
  <si>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</si>
  <si>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</si>
  <si>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</si>
  <si>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</si>
  <si>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</si>
  <si>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</si>
  <si>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</si>
  <si>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</si>
  <si>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</si>
  <si>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</si>
  <si>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</si>
  <si>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</si>
  <si>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</si>
  <si>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</si>
  <si>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</si>
  <si>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</si>
  <si>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</si>
  <si>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</si>
  <si>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</si>
  <si>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</si>
  <si>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</si>
  <si>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</si>
  <si>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</si>
  <si>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</si>
  <si>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</si>
  <si>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</si>
  <si>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</si>
  <si>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</si>
  <si>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</si>
  <si>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</si>
  <si>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</si>
  <si>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</si>
  <si>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</si>
  <si>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</si>
  <si>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</si>
  <si>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</si>
  <si>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</si>
  <si>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</si>
  <si>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</si>
  <si>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</si>
  <si>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</si>
  <si>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</si>
  <si>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</si>
  <si>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</si>
  <si>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</si>
  <si>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</si>
  <si>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</si>
  <si>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</si>
  <si>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</si>
  <si>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</si>
  <si>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</si>
  <si>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</si>
  <si>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</si>
  <si>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</si>
  <si>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</si>
  <si>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</si>
  <si>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</si>
  <si>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</si>
  <si>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</si>
  <si>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</si>
  <si>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</si>
  <si>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</si>
  <si>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</si>
  <si>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</si>
  <si>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</si>
  <si>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</si>
  <si>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</si>
  <si>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</si>
  <si>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</si>
  <si>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</si>
  <si>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</si>
  <si>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</si>
  <si>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</si>
  <si>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</si>
  <si>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</si>
  <si>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</si>
  <si>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</si>
  <si>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</si>
  <si>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</si>
  <si>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</si>
  <si>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</si>
  <si>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</si>
  <si>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</si>
  <si>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</si>
  <si>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</si>
  <si>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</si>
  <si>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</si>
  <si>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</si>
  <si>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</si>
  <si>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</si>
  <si>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</si>
  <si>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</si>
  <si>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</si>
  <si>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</si>
  <si>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</si>
  <si>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</si>
  <si>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</si>
  <si>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</si>
  <si>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</si>
  <si>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</si>
  <si>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</si>
  <si>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</si>
  <si>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</si>
  <si>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</si>
  <si>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</si>
  <si>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</si>
  <si>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</si>
  <si>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</si>
  <si>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</si>
  <si>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</si>
  <si>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</si>
  <si>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</si>
  <si>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</si>
  <si>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</si>
  <si>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</si>
  <si>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</si>
  <si>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</si>
  <si>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</si>
  <si>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</si>
  <si>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</si>
  <si>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</si>
  <si>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</si>
  <si>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</si>
  <si>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</si>
  <si>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</si>
  <si>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</si>
  <si>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</si>
  <si>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</si>
  <si>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</si>
  <si>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</si>
  <si>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</si>
  <si>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</si>
  <si>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</si>
  <si>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</si>
  <si>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</si>
  <si>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</si>
  <si>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</si>
  <si>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</si>
  <si>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</si>
  <si>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</si>
  <si>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</si>
  <si>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</si>
  <si>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</si>
  <si>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</si>
  <si>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</si>
  <si>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</si>
  <si>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</si>
  <si>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</si>
  <si>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</si>
  <si>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</si>
  <si>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</si>
  <si>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</si>
  <si>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</si>
  <si>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</si>
  <si>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</si>
  <si>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</si>
  <si>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</si>
  <si>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</si>
  <si>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</si>
  <si>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</si>
  <si>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</si>
  <si>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</si>
  <si>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</si>
  <si>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</si>
  <si>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</si>
  <si>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</si>
  <si>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</si>
  <si>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</si>
  <si>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</si>
  <si>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</si>
  <si>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</si>
  <si>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</si>
  <si>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</si>
  <si>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</si>
  <si>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</si>
  <si>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</si>
  <si>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</si>
  <si>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</si>
  <si>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</si>
  <si>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</si>
  <si>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</si>
  <si>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</si>
  <si>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</si>
  <si>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</si>
  <si>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</si>
  <si>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</si>
  <si>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</si>
  <si>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</si>
  <si>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</si>
  <si>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</si>
  <si>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</si>
  <si>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</si>
  <si>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</si>
  <si>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</si>
  <si>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</si>
  <si>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</si>
  <si>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</si>
  <si>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</si>
  <si>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</si>
  <si>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</si>
  <si>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</si>
  <si>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</si>
  <si>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</si>
  <si>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</si>
  <si>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</si>
  <si>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</si>
  <si>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</si>
  <si>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</si>
  <si>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</si>
  <si>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</si>
  <si>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</si>
  <si>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</si>
  <si>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</si>
  <si>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</si>
  <si>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</si>
  <si>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</si>
  <si>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</si>
  <si>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</si>
  <si>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</si>
  <si>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</si>
  <si>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</si>
  <si>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</si>
  <si>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</si>
  <si>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</si>
  <si>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</si>
  <si>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</si>
  <si>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</si>
  <si>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</si>
  <si>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</si>
  <si>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</si>
  <si>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</si>
  <si>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</si>
  <si>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</si>
  <si>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</si>
  <si>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</si>
  <si>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</si>
  <si>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</si>
  <si>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</si>
  <si>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</si>
  <si>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</si>
  <si>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</si>
  <si>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</si>
  <si>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</si>
  <si>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</si>
  <si>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</si>
  <si>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</si>
  <si>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</si>
  <si>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</si>
  <si>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</si>
  <si>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</si>
  <si>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</si>
  <si>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</si>
  <si>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</si>
  <si>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</si>
  <si>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</si>
  <si>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</si>
  <si>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</si>
  <si>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</si>
  <si>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</si>
  <si>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</si>
  <si>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</si>
  <si>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</si>
  <si>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</si>
  <si>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</si>
  <si>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</si>
  <si>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</si>
  <si>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</si>
  <si>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</si>
  <si>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</si>
  <si>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</si>
  <si>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</si>
  <si>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</si>
  <si>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</si>
  <si>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</si>
  <si>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</si>
  <si>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</si>
  <si>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</si>
  <si>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</si>
  <si>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</si>
  <si>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</si>
  <si>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</si>
  <si>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</si>
  <si>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</si>
  <si>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</si>
  <si>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</si>
  <si>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</si>
  <si>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</si>
  <si>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</si>
  <si>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</si>
  <si>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</si>
  <si>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</si>
  <si>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</si>
  <si>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</si>
  <si>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</si>
  <si>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</si>
  <si>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</si>
  <si>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</si>
  <si>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</si>
  <si>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</si>
  <si>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</si>
  <si>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</si>
  <si>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</si>
  <si>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</si>
  <si>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</si>
  <si>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</si>
  <si>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</si>
  <si>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</si>
  <si>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</si>
  <si>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</si>
  <si>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</si>
  <si>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</si>
  <si>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</si>
  <si>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</si>
  <si>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</si>
  <si>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</si>
  <si>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</si>
  <si>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</si>
  <si>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</si>
  <si>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</si>
  <si>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</si>
  <si>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</si>
  <si>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</si>
  <si>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</si>
  <si>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</si>
  <si>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</si>
  <si>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</si>
  <si>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</si>
  <si>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</si>
  <si>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</si>
  <si>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</si>
  <si>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</si>
  <si>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</si>
  <si>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</si>
  <si>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</si>
  <si>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</si>
  <si>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</si>
  <si>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</si>
  <si>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</si>
  <si>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</si>
  <si>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</si>
  <si>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</si>
  <si>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</si>
  <si>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</si>
  <si>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</si>
  <si>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</si>
  <si>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</si>
  <si>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</si>
  <si>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</si>
  <si>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</si>
  <si>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</si>
  <si>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</si>
  <si>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</si>
  <si>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</si>
  <si>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</si>
  <si>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</si>
  <si>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</si>
  <si>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</si>
  <si>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</si>
  <si>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</si>
  <si>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</si>
  <si>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</si>
  <si>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</si>
  <si>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</si>
  <si>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</si>
  <si>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</si>
  <si>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</si>
  <si>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</si>
  <si>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</si>
  <si>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</si>
  <si>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</si>
  <si>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</si>
  <si>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</si>
  <si>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</si>
  <si>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</si>
  <si>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</si>
  <si>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</si>
  <si>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</si>
  <si>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</si>
  <si>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</si>
  <si>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</si>
  <si>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</si>
  <si>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</si>
  <si>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</si>
  <si>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</si>
  <si>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</si>
  <si>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</si>
  <si>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</si>
  <si>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</si>
  <si>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</si>
  <si>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</si>
  <si>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</si>
  <si>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</si>
  <si>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</si>
  <si>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</si>
  <si>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</si>
  <si>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</si>
  <si>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</si>
  <si>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</si>
  <si>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</si>
  <si>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</si>
  <si>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</si>
  <si>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</si>
  <si>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</si>
  <si>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</si>
  <si>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</si>
  <si>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</si>
  <si>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</si>
  <si>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</si>
  <si>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</si>
  <si>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</si>
  <si>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</si>
  <si>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</si>
  <si>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</si>
  <si>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</si>
  <si>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</si>
  <si>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</si>
  <si>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</si>
  <si>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</si>
  <si>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</si>
  <si>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</si>
  <si>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</si>
  <si>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</si>
  <si>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</si>
  <si>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</si>
  <si>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</si>
  <si>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</si>
  <si>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</si>
  <si>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</si>
  <si>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</si>
  <si>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</si>
  <si>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</si>
  <si>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</si>
  <si>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</si>
  <si>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</si>
  <si>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</si>
  <si>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</si>
  <si>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</si>
  <si>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</si>
  <si>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</si>
  <si>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</si>
  <si>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</si>
  <si>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</si>
  <si>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</si>
  <si>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</si>
  <si>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</si>
  <si>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</si>
  <si>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</si>
  <si>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</si>
  <si>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</si>
  <si>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</si>
  <si>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</si>
  <si>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</si>
  <si>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</si>
  <si>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</si>
  <si>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</si>
  <si>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</si>
  <si>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</si>
  <si>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</si>
  <si>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</si>
  <si>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</si>
  <si>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</si>
  <si>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</si>
  <si>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</si>
  <si>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</si>
  <si>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</si>
  <si>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</si>
  <si>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</si>
  <si>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</si>
  <si>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</si>
  <si>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</si>
  <si>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</si>
  <si>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</si>
  <si>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</si>
  <si>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</si>
  <si>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</si>
  <si>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</si>
  <si>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</si>
  <si>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</si>
  <si>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</si>
  <si>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</si>
  <si>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</si>
  <si>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</si>
  <si>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</si>
  <si>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</si>
  <si>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</si>
  <si>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</si>
  <si>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</si>
  <si>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</si>
  <si>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</si>
  <si>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</si>
  <si>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</si>
  <si>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</si>
  <si>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</si>
  <si>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</si>
  <si>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</si>
  <si>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</si>
  <si>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</si>
  <si>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</si>
  <si>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</si>
  <si>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</si>
  <si>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</si>
  <si>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</si>
  <si>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</si>
  <si>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</si>
  <si>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</si>
  <si>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</si>
  <si>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</si>
  <si>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</si>
  <si>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</si>
  <si>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</si>
  <si>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</si>
  <si>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</si>
  <si>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</si>
  <si>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</si>
  <si>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</si>
  <si>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</si>
  <si>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</si>
  <si>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</si>
  <si>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</si>
  <si>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</si>
  <si>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</si>
  <si>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</si>
  <si>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</si>
  <si>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</si>
  <si>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</si>
  <si>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</si>
  <si>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</si>
  <si>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</si>
  <si>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</si>
  <si>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</si>
  <si>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</si>
  <si>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</si>
  <si>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</si>
  <si>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</si>
  <si>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</si>
  <si>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</si>
  <si>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</si>
  <si>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</si>
  <si>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</si>
  <si>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</si>
  <si>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</si>
  <si>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</si>
  <si>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</si>
  <si>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</si>
  <si>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</si>
  <si>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</si>
  <si>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</si>
  <si>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</si>
  <si>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</si>
  <si>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</si>
  <si>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</si>
  <si>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</si>
  <si>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</si>
  <si>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</si>
  <si>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</si>
  <si>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</si>
  <si>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</si>
  <si>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</si>
  <si>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</si>
  <si>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</si>
  <si>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</si>
  <si>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</si>
  <si>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</si>
  <si>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</si>
  <si>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</si>
  <si>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</si>
  <si>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</si>
  <si>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</si>
  <si>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</si>
  <si>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</si>
  <si>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</si>
  <si>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</si>
  <si>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</si>
  <si>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</si>
  <si>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</si>
  <si>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</si>
  <si>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</si>
  <si>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</si>
  <si>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</si>
  <si>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</si>
  <si>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</si>
  <si>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</si>
  <si>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</si>
  <si>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</si>
  <si>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</si>
  <si>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</si>
  <si>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</si>
  <si>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</si>
  <si>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</si>
  <si>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</si>
  <si>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</si>
  <si>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</si>
  <si>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</si>
  <si>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</si>
  <si>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</si>
  <si>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</si>
  <si>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</si>
  <si>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</si>
  <si>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</si>
  <si>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</si>
  <si>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</si>
  <si>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</si>
  <si>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</si>
  <si>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</si>
  <si>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</si>
  <si>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</si>
  <si>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</si>
  <si>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</si>
  <si>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</si>
  <si>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</si>
  <si>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</si>
  <si>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</si>
  <si>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</si>
  <si>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</si>
  <si>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</si>
  <si>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</si>
  <si>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</si>
  <si>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</si>
  <si>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</si>
  <si>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</si>
  <si>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</si>
  <si>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</si>
  <si>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</si>
  <si>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</si>
  <si>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</si>
  <si>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</si>
  <si>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</si>
  <si>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</si>
  <si>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</si>
  <si>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</si>
  <si>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</si>
  <si>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</si>
  <si>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</si>
  <si>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</si>
  <si>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</si>
  <si>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</si>
  <si>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</si>
  <si>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</si>
  <si>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</si>
  <si>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</si>
  <si>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</si>
  <si>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</si>
  <si>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</si>
  <si>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</si>
  <si>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</si>
  <si>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</si>
  <si>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</si>
  <si>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</si>
  <si>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</si>
  <si>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</si>
  <si>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</si>
  <si>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</si>
  <si>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</si>
  <si>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</si>
  <si>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</si>
  <si>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</si>
  <si>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</si>
  <si>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</si>
  <si>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</si>
  <si>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</si>
  <si>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</si>
  <si>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</si>
  <si>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</si>
  <si>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</si>
  <si>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</si>
  <si>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</si>
  <si>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</si>
  <si>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</si>
  <si>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</si>
  <si>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</si>
  <si>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</si>
  <si>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</si>
  <si>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</si>
  <si>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</si>
  <si>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</si>
  <si>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</si>
  <si>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</si>
  <si>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</si>
  <si>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</si>
  <si>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</si>
  <si>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</si>
  <si>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</si>
  <si>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</si>
  <si>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</si>
  <si>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</si>
  <si>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</si>
  <si>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</si>
  <si>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</si>
  <si>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</si>
  <si>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</si>
  <si>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</si>
  <si>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</si>
  <si>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</si>
  <si>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</si>
  <si>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</si>
  <si>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</si>
  <si>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</si>
  <si>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</si>
  <si>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</si>
  <si>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</si>
  <si>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</si>
  <si>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</si>
  <si>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</si>
  <si>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</si>
  <si>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</si>
  <si>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</si>
  <si>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</si>
  <si>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</si>
  <si>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</si>
  <si>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</si>
  <si>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</si>
  <si>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</si>
  <si>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</si>
  <si>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</si>
  <si>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</si>
  <si>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</si>
  <si>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</si>
  <si>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</si>
  <si>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</si>
  <si>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</si>
  <si>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</si>
  <si>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</si>
  <si>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</si>
  <si>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</si>
  <si>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</si>
  <si>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</si>
  <si>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</si>
  <si>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</si>
  <si>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</si>
  <si>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</si>
  <si>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</si>
  <si>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</si>
  <si>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</si>
  <si>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</si>
  <si>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</si>
  <si>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</si>
  <si>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</si>
  <si>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</si>
  <si>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</si>
  <si>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</si>
  <si>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</si>
  <si>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</si>
  <si>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</si>
  <si>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</si>
  <si>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</si>
  <si>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</si>
  <si>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</si>
  <si>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</si>
  <si>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</si>
  <si>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</si>
  <si>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</si>
  <si>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</si>
  <si>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</si>
  <si>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</si>
  <si>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</si>
  <si>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</si>
  <si>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</si>
  <si>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</si>
  <si>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</si>
  <si>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</si>
  <si>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</si>
  <si>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</si>
  <si>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</si>
  <si>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</si>
  <si>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</si>
  <si>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</si>
  <si>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</si>
  <si>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</si>
  <si>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</si>
  <si>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</si>
  <si>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</si>
  <si>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</si>
  <si>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</si>
  <si>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</si>
  <si>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</si>
  <si>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</si>
  <si>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</si>
  <si>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</si>
  <si>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</si>
  <si>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</si>
  <si>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</si>
  <si>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</si>
  <si>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</si>
  <si>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</si>
  <si>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</si>
  <si>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</si>
  <si>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</si>
  <si>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</si>
  <si>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</si>
  <si>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</si>
  <si>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</si>
  <si>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</si>
  <si>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</si>
  <si>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</si>
  <si>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</si>
  <si>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</si>
  <si>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</si>
  <si>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</si>
  <si>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</si>
  <si>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</si>
  <si>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</si>
  <si>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</si>
  <si>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</si>
  <si>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</si>
  <si>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</si>
  <si>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</si>
  <si>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</si>
  <si>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</si>
  <si>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</si>
  <si>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</si>
  <si>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</si>
  <si>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</si>
  <si>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</si>
  <si>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</si>
  <si>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</si>
  <si>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</si>
  <si>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</si>
  <si>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</si>
  <si>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</si>
  <si>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</si>
  <si>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</si>
  <si>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</si>
  <si>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</si>
  <si>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</si>
  <si>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</si>
  <si>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</si>
  <si>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</si>
  <si>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</si>
  <si>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</si>
  <si>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</si>
  <si>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</si>
  <si>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</si>
  <si>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</si>
  <si>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</si>
  <si>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</si>
  <si>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</si>
  <si>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</si>
  <si>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</si>
  <si>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</si>
  <si>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</si>
  <si>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</si>
  <si>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</si>
  <si>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</si>
  <si>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</si>
  <si>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</si>
  <si>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</si>
  <si>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</si>
  <si>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</si>
  <si>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</si>
  <si>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</si>
  <si>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</si>
  <si>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</si>
  <si>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</si>
  <si>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</si>
  <si>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</si>
  <si>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</si>
  <si>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</si>
  <si>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</si>
  <si>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</si>
  <si>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</si>
  <si>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</si>
  <si>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</si>
  <si>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</si>
  <si>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</si>
  <si>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</si>
  <si>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</si>
  <si>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</si>
  <si>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</si>
  <si>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</si>
  <si>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</si>
  <si>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</si>
  <si>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</si>
  <si>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</si>
  <si>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</si>
  <si>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</si>
  <si>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</si>
  <si>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</si>
  <si>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</si>
  <si>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</si>
  <si>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</si>
  <si>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</si>
  <si>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</si>
  <si>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</si>
  <si>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</si>
  <si>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</si>
  <si>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</si>
  <si>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</si>
  <si>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</si>
  <si>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</si>
  <si>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</si>
  <si>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</si>
  <si>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</si>
  <si>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</si>
  <si>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</si>
  <si>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</si>
  <si>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</si>
  <si>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</si>
  <si>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</si>
  <si>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</si>
  <si>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</si>
  <si>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</si>
  <si>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</si>
  <si>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</si>
  <si>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</si>
  <si>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</si>
  <si>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</si>
  <si>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</si>
  <si>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</si>
  <si>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</si>
  <si>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</si>
  <si>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</si>
  <si>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</si>
  <si>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</si>
  <si>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</si>
  <si>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</si>
  <si>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</si>
  <si>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</si>
  <si>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</si>
  <si>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</si>
  <si>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</si>
  <si>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</si>
  <si>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</si>
  <si>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</si>
  <si>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</si>
  <si>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</si>
  <si>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</si>
  <si>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</si>
  <si>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</si>
  <si>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</si>
  <si>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</si>
  <si>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</si>
  <si>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</si>
  <si>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</si>
  <si>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</si>
  <si>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</si>
  <si>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</si>
  <si>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</si>
  <si>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</si>
  <si>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</si>
  <si>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</si>
  <si>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</si>
  <si>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</si>
  <si>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</si>
  <si>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</si>
  <si>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</si>
  <si>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</si>
  <si>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</si>
  <si>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</si>
  <si>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</si>
  <si>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</si>
  <si>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</si>
  <si>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</si>
  <si>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</si>
  <si>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</si>
  <si>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</si>
  <si>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</si>
  <si>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</si>
  <si>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</si>
  <si>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</si>
  <si>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</si>
  <si>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</si>
  <si>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</si>
  <si>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</si>
  <si>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</si>
  <si>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</si>
  <si>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</si>
  <si>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</si>
  <si>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</si>
  <si>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</si>
  <si>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</si>
  <si>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</si>
  <si>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</si>
  <si>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</si>
  <si>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</si>
  <si>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</si>
  <si>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</si>
  <si>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</si>
  <si>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</si>
  <si>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</si>
  <si>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</si>
  <si>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</si>
  <si>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</si>
  <si>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</si>
  <si>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</si>
  <si>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</si>
  <si>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</si>
  <si>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</si>
  <si>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</si>
  <si>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</si>
  <si>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</si>
  <si>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</si>
  <si>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</si>
  <si>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</si>
  <si>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</si>
  <si>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</si>
  <si>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</si>
  <si>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</si>
  <si>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</si>
  <si>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</si>
  <si>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</si>
  <si>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</si>
  <si>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</si>
  <si>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</si>
  <si>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</si>
  <si>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</si>
  <si>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</si>
  <si>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</si>
  <si>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</si>
  <si>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</si>
  <si>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</si>
  <si>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</si>
  <si>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</si>
  <si>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</si>
  <si>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</si>
  <si>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</si>
  <si>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</si>
  <si>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</si>
  <si>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</si>
  <si>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</si>
  <si>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</si>
  <si>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</si>
  <si>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</si>
  <si>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</si>
  <si>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</si>
  <si>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</si>
  <si>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</si>
  <si>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</si>
  <si>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</si>
  <si>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</si>
  <si>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</si>
  <si>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</si>
  <si>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</si>
  <si>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</si>
  <si>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</si>
  <si>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</si>
  <si>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</si>
  <si>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</si>
  <si>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</si>
  <si>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</si>
  <si>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</si>
  <si>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</si>
  <si>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</si>
  <si>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</si>
  <si>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</si>
  <si>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</si>
  <si>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</si>
  <si>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</si>
  <si>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</si>
  <si>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</si>
  <si>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</si>
  <si>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</si>
  <si>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</si>
  <si>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</si>
  <si>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</si>
  <si>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</si>
  <si>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</si>
  <si>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</si>
  <si>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</si>
  <si>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</si>
  <si>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</si>
  <si>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</si>
  <si>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</si>
  <si>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</si>
  <si>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</si>
  <si>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</si>
  <si>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</si>
  <si>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</si>
  <si>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</si>
  <si>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</si>
  <si>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</si>
  <si>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</si>
  <si>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</si>
  <si>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</si>
  <si>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</si>
  <si>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</si>
  <si>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</si>
  <si>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</si>
  <si>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</si>
  <si>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</si>
  <si>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</si>
  <si>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</si>
  <si>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</si>
  <si>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</si>
  <si>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</si>
  <si>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</si>
  <si>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</si>
  <si>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</si>
  <si>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</si>
  <si>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</si>
  <si>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</si>
  <si>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</si>
  <si>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</si>
  <si>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</si>
  <si>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</si>
  <si>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</si>
  <si>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</si>
  <si>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</si>
  <si>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</si>
  <si>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</si>
  <si>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</si>
  <si>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</si>
  <si>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</si>
  <si>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</si>
  <si>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</si>
  <si>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</si>
  <si>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</si>
  <si>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</si>
  <si>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</si>
  <si>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</si>
  <si>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</si>
  <si>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</si>
  <si>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</si>
  <si>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</si>
  <si>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</si>
  <si>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</si>
  <si>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</si>
  <si>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</si>
  <si>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</si>
  <si>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</si>
  <si>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</si>
  <si>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</si>
  <si>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</si>
  <si>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</si>
  <si>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</si>
  <si>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</si>
  <si>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</si>
  <si>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</si>
  <si>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</si>
  <si>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</si>
  <si>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</si>
  <si>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</si>
  <si>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</si>
  <si>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</si>
  <si>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</si>
  <si>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</si>
  <si>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</si>
  <si>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</si>
  <si>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</si>
  <si>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</si>
  <si>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</si>
  <si>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</si>
  <si>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</si>
  <si>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</si>
  <si>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</si>
  <si>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</si>
  <si>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</si>
  <si>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</si>
  <si>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</si>
  <si>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</si>
  <si>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</si>
  <si>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</si>
  <si>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</si>
  <si>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</si>
  <si>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</si>
  <si>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</si>
  <si>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</si>
  <si>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</si>
  <si>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</si>
  <si>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</si>
  <si>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</si>
  <si>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</si>
  <si>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</si>
  <si>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</si>
  <si>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</si>
  <si>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</si>
  <si>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</si>
  <si>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</si>
  <si>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</si>
  <si>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</si>
  <si>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</si>
  <si>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</si>
  <si>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</si>
  <si>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</si>
  <si>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</si>
  <si>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</si>
  <si>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</si>
  <si>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</si>
  <si>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</si>
  <si>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</si>
  <si>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</si>
  <si>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</si>
  <si>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</si>
  <si>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</si>
  <si>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</si>
  <si>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</si>
  <si>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</si>
  <si>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</si>
  <si>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</si>
  <si>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</si>
  <si>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</si>
  <si>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</si>
  <si>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</si>
  <si>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</si>
  <si>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</si>
  <si>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</si>
  <si>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</si>
  <si>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</si>
  <si>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</si>
  <si>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</si>
  <si>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</si>
  <si>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</si>
  <si>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</si>
  <si>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</si>
  <si>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</si>
  <si>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</si>
  <si>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</si>
  <si>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</si>
  <si>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</si>
  <si>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</si>
  <si>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</si>
  <si>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</si>
  <si>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</si>
  <si>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</si>
  <si>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</si>
  <si>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</si>
  <si>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</si>
  <si>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</si>
  <si>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</si>
  <si>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</si>
  <si>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</si>
  <si>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</si>
  <si>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</si>
  <si>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</si>
  <si>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</si>
  <si>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</si>
  <si>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</si>
  <si>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</si>
  <si>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</si>
  <si>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</si>
  <si>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</si>
  <si>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</si>
  <si>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</si>
  <si>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</si>
  <si>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</si>
  <si>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</si>
  <si>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</si>
  <si>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</si>
  <si>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</si>
  <si>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</si>
  <si>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</si>
  <si>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</si>
  <si>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</si>
  <si>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</si>
  <si>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</si>
  <si>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</si>
  <si>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</si>
  <si>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</si>
  <si>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</si>
  <si>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</si>
  <si>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</si>
  <si>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</si>
  <si>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</si>
  <si>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</si>
  <si>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</si>
  <si>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</si>
  <si>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</si>
  <si>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</si>
  <si>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</si>
  <si>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</si>
  <si>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</si>
  <si>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</si>
  <si>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</si>
  <si>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</si>
  <si>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</si>
  <si>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</si>
  <si>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</si>
  <si>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</si>
  <si>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</si>
  <si>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</si>
  <si>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</si>
  <si>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</si>
  <si>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</si>
  <si>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</si>
  <si>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</si>
  <si>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</si>
  <si>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</si>
  <si>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</si>
  <si>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</si>
  <si>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</si>
  <si>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</si>
  <si>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</si>
  <si>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</si>
  <si>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</si>
  <si>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</si>
  <si>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</si>
  <si>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</si>
  <si>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</si>
  <si>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</si>
  <si>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</si>
  <si>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</si>
  <si>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</si>
  <si>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</si>
  <si>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</si>
  <si>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</si>
  <si>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</si>
  <si>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</si>
  <si>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</si>
  <si>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</si>
  <si>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</si>
  <si>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</si>
  <si>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</si>
  <si>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</si>
  <si>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</si>
  <si>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</si>
  <si>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</si>
  <si>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</si>
  <si>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</si>
  <si>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</si>
  <si>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</si>
  <si>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</si>
  <si>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</si>
  <si>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</si>
  <si>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</si>
  <si>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</si>
  <si>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</si>
  <si>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</si>
  <si>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</si>
  <si>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</si>
  <si>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</si>
  <si>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</si>
  <si>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</si>
  <si>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</si>
  <si>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</si>
  <si>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</si>
  <si>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</si>
  <si>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</si>
  <si>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</si>
  <si>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</si>
  <si>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</si>
  <si>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</si>
  <si>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</si>
  <si>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</si>
  <si>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</si>
  <si>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</si>
  <si>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</si>
  <si>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</si>
  <si>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</si>
  <si>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</si>
  <si>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</si>
  <si>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</si>
  <si>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</si>
  <si>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</si>
  <si>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</si>
  <si>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</si>
  <si>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</si>
  <si>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</si>
  <si>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</si>
  <si>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</si>
  <si>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</si>
  <si>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</si>
  <si>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</si>
  <si>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</si>
  <si>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</si>
  <si>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</si>
  <si>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</si>
  <si>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</si>
  <si>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</si>
  <si>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</si>
  <si>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</si>
  <si>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</si>
  <si>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</si>
  <si>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</si>
  <si>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</si>
  <si>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</si>
  <si>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</si>
  <si>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</si>
  <si>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</si>
  <si>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</si>
  <si>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</si>
  <si>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</si>
  <si>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</si>
  <si>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</si>
  <si>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</si>
  <si>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</si>
  <si>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</si>
  <si>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</si>
  <si>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</si>
  <si>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</si>
  <si>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</si>
  <si>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</si>
  <si>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</si>
  <si>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</si>
  <si>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</si>
  <si>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</si>
  <si>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</si>
  <si>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</si>
  <si>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</si>
  <si>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</si>
  <si>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</si>
  <si>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</si>
  <si>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</si>
  <si>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</si>
  <si>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</si>
  <si>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</si>
  <si>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</si>
  <si>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</si>
  <si>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</si>
  <si>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</si>
  <si>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</si>
  <si>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</si>
  <si>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</si>
  <si>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</si>
  <si>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</si>
  <si>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</si>
  <si>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</si>
  <si>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</si>
  <si>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</si>
  <si>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</si>
  <si>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</si>
  <si>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</si>
  <si>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</si>
  <si>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</si>
  <si>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</si>
  <si>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</si>
  <si>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</si>
  <si>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</si>
  <si>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</si>
  <si>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</si>
  <si>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</si>
  <si>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</si>
  <si>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</si>
  <si>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</si>
  <si>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</si>
  <si>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</si>
  <si>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</si>
  <si>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</si>
  <si>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</si>
  <si>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</si>
  <si>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</si>
  <si>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</si>
  <si>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</si>
  <si>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</si>
  <si>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</si>
  <si>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</si>
  <si>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</si>
  <si>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</si>
  <si>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</si>
  <si>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</si>
  <si>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</si>
  <si>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</si>
  <si>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</si>
  <si>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</si>
  <si>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</si>
  <si>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</si>
  <si>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</si>
  <si>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</si>
  <si>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</si>
  <si>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</si>
  <si>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</si>
  <si>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</si>
  <si>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</si>
  <si>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</si>
  <si>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</si>
  <si>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</si>
  <si>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</si>
  <si>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</si>
  <si>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</si>
  <si>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</si>
  <si>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</si>
  <si>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</si>
  <si>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</si>
  <si>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</si>
  <si>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</si>
  <si>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</si>
  <si>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</si>
  <si>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</si>
  <si>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</si>
  <si>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</si>
  <si>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</si>
  <si>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</si>
  <si>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</si>
  <si>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</si>
  <si>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</si>
  <si>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</si>
  <si>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</si>
  <si>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</si>
  <si>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</si>
  <si>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</si>
  <si>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</si>
  <si>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</si>
  <si>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</si>
  <si>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</si>
  <si>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</si>
  <si>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</si>
  <si>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</si>
  <si>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</si>
  <si>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</si>
  <si>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</si>
  <si>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</si>
  <si>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</si>
  <si>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</si>
  <si>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</si>
  <si>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</si>
  <si>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</si>
  <si>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</si>
  <si>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</si>
  <si>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</si>
  <si>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</si>
  <si>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</si>
  <si>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</si>
  <si>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</si>
  <si>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</si>
  <si>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</si>
  <si>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</si>
  <si>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</si>
  <si>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</si>
  <si>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</si>
  <si>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</si>
  <si>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</si>
  <si>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</si>
  <si>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</si>
  <si>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</si>
  <si>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</si>
  <si>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</si>
  <si>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</si>
  <si>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</si>
  <si>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</si>
  <si>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</si>
  <si>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</si>
  <si>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</si>
  <si>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</si>
  <si>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</si>
  <si>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</si>
  <si>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</si>
  <si>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</si>
  <si>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</si>
  <si>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</si>
  <si>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</si>
  <si>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</si>
  <si>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</si>
  <si>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</si>
  <si>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</si>
  <si>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</si>
  <si>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</si>
  <si>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</si>
  <si>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</si>
  <si>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</si>
  <si>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</si>
  <si>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</si>
  <si>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</si>
  <si>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</si>
  <si>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</si>
  <si>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</si>
  <si>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</si>
  <si>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</si>
  <si>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</si>
  <si>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</si>
  <si>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</si>
  <si>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</si>
  <si>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</si>
  <si>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</si>
  <si>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</si>
  <si>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</si>
  <si>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</si>
  <si>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</si>
  <si>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</si>
  <si>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</si>
  <si>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</si>
  <si>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</si>
  <si>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</si>
  <si>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</si>
  <si>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</si>
  <si>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</si>
  <si>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</si>
  <si>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</si>
  <si>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</si>
  <si>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</si>
  <si>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</si>
  <si>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</si>
  <si>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</si>
  <si>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</si>
  <si>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</si>
  <si>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</si>
  <si>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</si>
  <si>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</si>
  <si>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</si>
  <si>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</si>
  <si>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</si>
  <si>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</si>
  <si>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</si>
  <si>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</si>
  <si>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</si>
  <si>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</si>
  <si>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</si>
  <si>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</si>
  <si>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</si>
  <si>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</si>
  <si>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</si>
  <si>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</si>
  <si>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</si>
  <si>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</si>
  <si>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</si>
  <si>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</si>
  <si>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</si>
  <si>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</si>
  <si>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</si>
  <si>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</si>
  <si>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</si>
  <si>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</si>
  <si>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</si>
  <si>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</si>
  <si>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</si>
  <si>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</si>
  <si>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</si>
  <si>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</si>
  <si>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</si>
  <si>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</si>
  <si>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</si>
  <si>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</si>
  <si>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</si>
  <si>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</si>
  <si>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</si>
  <si>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</si>
  <si>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</si>
  <si>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</si>
  <si>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</si>
  <si>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</si>
  <si>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</si>
  <si>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</si>
  <si>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</si>
  <si>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</si>
  <si>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</si>
  <si>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</si>
  <si>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</si>
  <si>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</si>
  <si>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</si>
  <si>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</si>
  <si>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</si>
  <si>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</si>
  <si>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</si>
  <si>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</si>
  <si>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</si>
  <si>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</si>
  <si>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</si>
  <si>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</si>
  <si>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</si>
  <si>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</si>
  <si>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</si>
  <si>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</si>
  <si>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</si>
  <si>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</si>
  <si>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</si>
  <si>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</si>
  <si>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</si>
  <si>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</si>
  <si>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</si>
  <si>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</si>
  <si>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</si>
  <si>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</si>
  <si>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</si>
  <si>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</si>
  <si>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</si>
  <si>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</si>
  <si>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</si>
  <si>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</si>
  <si>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</si>
  <si>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</si>
  <si>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</si>
  <si>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</si>
  <si>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</si>
  <si>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</si>
  <si>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</si>
  <si>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</si>
  <si>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</si>
  <si>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</si>
  <si>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</si>
  <si>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</si>
  <si>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</si>
  <si>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</si>
  <si>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</si>
  <si>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</si>
  <si>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</si>
  <si>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</si>
  <si>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</si>
  <si>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</si>
  <si>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</si>
  <si>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</si>
  <si>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</si>
  <si>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</si>
  <si>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</si>
  <si>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</si>
  <si>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</si>
  <si>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</si>
  <si>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</si>
  <si>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</si>
  <si>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</si>
  <si>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</si>
  <si>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</si>
  <si>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</si>
  <si>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</si>
  <si>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</si>
  <si>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</si>
  <si>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</si>
  <si>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</si>
  <si>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</si>
  <si>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</si>
  <si>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</si>
  <si>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</si>
  <si>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</si>
  <si>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</si>
  <si>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</si>
  <si>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</si>
  <si>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</si>
  <si>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</si>
  <si>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</si>
  <si>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</si>
  <si>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</si>
  <si>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</si>
  <si>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</si>
  <si>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</si>
  <si>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</si>
  <si>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</si>
  <si>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</si>
  <si>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</si>
  <si>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</si>
  <si>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</si>
  <si>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</si>
  <si>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</si>
  <si>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</si>
  <si>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</si>
  <si>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</si>
  <si>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</si>
  <si>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</si>
  <si>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</si>
  <si>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</si>
  <si>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</si>
  <si>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</si>
  <si>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</si>
  <si>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</si>
  <si>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</si>
  <si>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</si>
  <si>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</si>
  <si>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</si>
  <si>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</si>
  <si>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</si>
  <si>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</si>
  <si>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</si>
  <si>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</si>
  <si>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</si>
  <si>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</si>
  <si>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</si>
  <si>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</si>
  <si>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</si>
  <si>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</si>
  <si>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</si>
  <si>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</si>
  <si>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</si>
  <si>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</si>
  <si>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</si>
  <si>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</si>
  <si>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</si>
  <si>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</si>
  <si>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</si>
  <si>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</si>
  <si>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</si>
  <si>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</si>
  <si>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</si>
  <si>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</si>
  <si>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</si>
  <si>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</si>
  <si>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</si>
  <si>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</si>
  <si>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</si>
  <si>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</si>
  <si>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</si>
  <si>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</si>
  <si>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</si>
  <si>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</si>
  <si>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</si>
  <si>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</si>
  <si>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</si>
  <si>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</si>
  <si>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</si>
  <si>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</si>
  <si>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</si>
  <si>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</si>
  <si>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</si>
  <si>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</si>
  <si>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</si>
  <si>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</si>
  <si>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</si>
  <si>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</si>
  <si>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</si>
  <si>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</si>
  <si>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</si>
  <si>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</si>
  <si>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</si>
  <si>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</si>
  <si>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</si>
  <si>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</si>
  <si>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</si>
  <si>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</si>
  <si>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</si>
  <si>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</si>
  <si>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</si>
  <si>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</si>
  <si>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</si>
  <si>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</si>
  <si>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</si>
  <si>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</si>
  <si>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</si>
  <si>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</si>
  <si>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</si>
  <si>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</si>
  <si>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</si>
  <si>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</si>
  <si>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</si>
  <si>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</si>
  <si>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</si>
  <si>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</si>
  <si>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</si>
  <si>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</si>
  <si>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</si>
  <si>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</si>
  <si>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</si>
  <si>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</si>
  <si>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</si>
  <si>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</si>
  <si>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</si>
  <si>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</si>
  <si>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</si>
  <si>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</si>
  <si>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</si>
  <si>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</si>
  <si>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</si>
  <si>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</si>
  <si>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</si>
  <si>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</si>
  <si>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</si>
  <si>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</si>
  <si>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</si>
  <si>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</si>
  <si>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</si>
  <si>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</si>
  <si>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</si>
  <si>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</si>
  <si>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</si>
  <si>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</si>
  <si>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</si>
  <si>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</si>
  <si>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</si>
  <si>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</si>
  <si>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</si>
  <si>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</si>
  <si>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</si>
  <si>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</si>
  <si>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</si>
  <si>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</si>
  <si>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</si>
  <si>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</si>
  <si>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</si>
  <si>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</si>
  <si>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</si>
  <si>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</si>
  <si>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</si>
  <si>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</si>
  <si>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</si>
  <si>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</si>
  <si>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</si>
  <si>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</si>
  <si>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</si>
  <si>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</si>
  <si>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</si>
  <si>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</si>
  <si>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</si>
  <si>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</si>
  <si>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</si>
  <si>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</si>
  <si>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</si>
  <si>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</si>
  <si>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</si>
  <si>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</si>
  <si>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</si>
  <si>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</si>
  <si>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</si>
  <si>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</si>
  <si>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</si>
  <si>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</si>
  <si>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</si>
  <si>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</si>
  <si>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</si>
  <si>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</si>
  <si>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</si>
  <si>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</si>
  <si>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</si>
  <si>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</si>
  <si>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</si>
  <si>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</si>
  <si>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</si>
  <si>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</si>
  <si>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</si>
  <si>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</si>
  <si>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</si>
  <si>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</si>
  <si>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</si>
  <si>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</si>
  <si>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</si>
  <si>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</si>
  <si>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</si>
  <si>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</si>
  <si>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</si>
  <si>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</si>
  <si>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</si>
  <si>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</si>
  <si>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</si>
  <si>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</si>
  <si>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</si>
  <si>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</si>
  <si>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</si>
  <si>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</si>
  <si>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</si>
  <si>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</si>
  <si>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</si>
  <si>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</si>
  <si>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</si>
  <si>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</si>
  <si>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</si>
  <si>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</si>
  <si>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</si>
  <si>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</si>
  <si>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</si>
  <si>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</si>
  <si>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</si>
  <si>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</si>
  <si>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</si>
  <si>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</si>
  <si>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</si>
  <si>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</si>
  <si>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</si>
  <si>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</si>
  <si>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</si>
  <si>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</si>
  <si>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</si>
  <si>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</si>
  <si>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</si>
  <si>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</si>
  <si>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</si>
  <si>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</si>
  <si>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</si>
  <si>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</si>
  <si>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</si>
  <si>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</si>
  <si>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</si>
  <si>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</si>
  <si>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</si>
  <si>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</si>
  <si>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</si>
  <si>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</si>
  <si>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</si>
  <si>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</si>
  <si>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</si>
  <si>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</si>
  <si>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</si>
  <si>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</si>
  <si>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</si>
  <si>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</si>
  <si>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</si>
  <si>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</si>
  <si>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</si>
  <si>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</si>
  <si>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</si>
  <si>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</si>
  <si>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</si>
  <si>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</si>
  <si>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</si>
  <si>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</si>
  <si>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</si>
  <si>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</si>
  <si>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</si>
  <si>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</si>
  <si>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</si>
  <si>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</si>
  <si>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</si>
  <si>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</si>
  <si>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</si>
  <si>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</si>
  <si>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</si>
  <si>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</si>
  <si>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</si>
  <si>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</si>
  <si>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</si>
  <si>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</si>
  <si>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</si>
  <si>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</si>
  <si>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</si>
  <si>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</si>
  <si>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</si>
  <si>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</si>
  <si>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</si>
  <si>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</si>
  <si>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</si>
  <si>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</si>
  <si>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</si>
  <si>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</si>
  <si>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</si>
  <si>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</si>
  <si>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</si>
  <si>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</si>
  <si>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</si>
  <si>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</si>
  <si>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</si>
  <si>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</si>
  <si>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</si>
  <si>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</si>
  <si>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</si>
  <si>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</si>
  <si>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</si>
  <si>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</si>
  <si>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</si>
  <si>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</si>
  <si>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</si>
  <si>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</si>
  <si>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</si>
  <si>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</si>
  <si>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</si>
  <si>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</si>
  <si>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</si>
  <si>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</si>
  <si>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</si>
  <si>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</si>
  <si>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</si>
  <si>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</si>
  <si>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</si>
  <si>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</si>
  <si>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</si>
  <si>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</si>
  <si>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</si>
  <si>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</si>
  <si>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</si>
  <si>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</si>
  <si>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</si>
  <si>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</si>
  <si>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</si>
  <si>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</si>
  <si>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</si>
  <si>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</si>
  <si>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</si>
  <si>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</si>
  <si>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</si>
  <si>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</si>
  <si>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</si>
  <si>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</si>
  <si>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</si>
  <si>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</si>
  <si>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</si>
  <si>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</si>
  <si>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</si>
  <si>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</si>
  <si>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</si>
  <si>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</si>
  <si>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</si>
  <si>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</si>
  <si>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</si>
  <si>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</si>
  <si>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</si>
  <si>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</si>
  <si>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</si>
  <si>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</si>
  <si>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</si>
  <si>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</si>
  <si>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</si>
  <si>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</si>
  <si>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</si>
  <si>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</si>
  <si>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</si>
  <si>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</si>
  <si>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</si>
  <si>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</si>
  <si>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</si>
  <si>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</si>
  <si>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</si>
  <si>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</si>
  <si>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</si>
  <si>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</si>
  <si>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</si>
  <si>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</si>
  <si>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</si>
  <si>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</si>
  <si>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</si>
  <si>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</si>
  <si>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</si>
  <si>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</si>
  <si>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</si>
  <si>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</si>
  <si>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</si>
  <si>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</si>
  <si>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</si>
  <si>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</si>
  <si>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</si>
  <si>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</si>
  <si>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</si>
  <si>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</si>
  <si>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</si>
  <si>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</si>
  <si>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</si>
  <si>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</si>
  <si>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</si>
  <si>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</si>
  <si>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</si>
  <si>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</si>
  <si>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</si>
  <si>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</si>
  <si>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</si>
  <si>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</si>
  <si>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</si>
  <si>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</si>
  <si>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</si>
  <si>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</si>
  <si>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</si>
  <si>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</si>
  <si>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</si>
  <si>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</si>
  <si>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</si>
  <si>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</si>
  <si>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</si>
  <si>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</si>
  <si>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</si>
  <si>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</si>
  <si>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</si>
  <si>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</si>
  <si>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</si>
  <si>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</si>
  <si>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</si>
  <si>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</si>
  <si>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</si>
  <si>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</si>
  <si>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</si>
  <si>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</si>
  <si>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</si>
  <si>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</si>
  <si>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</si>
  <si>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</si>
  <si>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</si>
  <si>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</si>
  <si>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</si>
  <si>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</si>
  <si>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</si>
  <si>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</si>
  <si>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</si>
  <si>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</si>
  <si>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</si>
  <si>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</si>
  <si>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</si>
  <si>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</si>
  <si>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</si>
  <si>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</si>
  <si>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</si>
  <si>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</si>
  <si>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</si>
  <si>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</si>
  <si>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</si>
  <si>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</si>
  <si>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</si>
  <si>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</si>
  <si>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</si>
  <si>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</si>
  <si>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</si>
  <si>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</si>
  <si>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</si>
  <si>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</si>
  <si>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</si>
  <si>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</si>
  <si>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</si>
  <si>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</si>
  <si>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</si>
  <si>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</si>
  <si>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</si>
  <si>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</si>
  <si>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</si>
  <si>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</si>
  <si>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</si>
  <si>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</si>
  <si>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</si>
  <si>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</si>
  <si>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</si>
  <si>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</si>
  <si>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</si>
  <si>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</si>
  <si>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</si>
  <si>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</si>
  <si>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</si>
  <si>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</si>
  <si>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</si>
  <si>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</si>
  <si>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</si>
  <si>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</si>
  <si>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</si>
  <si>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</si>
  <si>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</si>
  <si>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</si>
  <si>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</si>
  <si>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</si>
  <si>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</si>
  <si>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</si>
  <si>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</si>
  <si>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</si>
  <si>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</si>
  <si>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</si>
  <si>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</si>
  <si>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</si>
  <si>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</si>
  <si>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</si>
  <si>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</si>
  <si>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</si>
  <si>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</si>
  <si>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</si>
  <si>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</si>
  <si>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</si>
  <si>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</si>
  <si>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</si>
  <si>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</si>
  <si>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</si>
  <si>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</si>
  <si>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</si>
  <si>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</si>
  <si>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</si>
  <si>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</si>
  <si>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</si>
  <si>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</si>
  <si>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</si>
  <si>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</si>
  <si>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</si>
  <si>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</si>
  <si>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</si>
  <si>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</si>
  <si>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</si>
  <si>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</si>
  <si>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</si>
  <si>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</si>
  <si>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</si>
  <si>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</si>
  <si>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</si>
  <si>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</si>
  <si>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</si>
  <si>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</si>
  <si>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</si>
  <si>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</si>
  <si>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</si>
  <si>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</si>
  <si>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</si>
  <si>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</si>
  <si>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</si>
  <si>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</si>
  <si>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</si>
  <si>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</si>
  <si>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</si>
  <si>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</si>
  <si>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</si>
  <si>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</si>
  <si>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</si>
  <si>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</si>
  <si>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</si>
  <si>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</si>
  <si>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</si>
  <si>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</si>
  <si>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</si>
  <si>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</si>
  <si>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</si>
  <si>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</si>
  <si>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</si>
  <si>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</si>
  <si>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</si>
  <si>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</si>
  <si>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</si>
  <si>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</si>
  <si>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</si>
  <si>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</si>
  <si>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</si>
  <si>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</si>
  <si>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</si>
  <si>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</si>
  <si>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</si>
  <si>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</si>
  <si>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</si>
  <si>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</si>
  <si>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</si>
  <si>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</si>
  <si>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</si>
  <si>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</si>
  <si>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</si>
  <si>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</si>
  <si>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</si>
  <si>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</si>
  <si>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</si>
  <si>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</si>
  <si>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</si>
  <si>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</si>
  <si>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</si>
  <si>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</si>
  <si>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</si>
  <si>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</si>
  <si>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</si>
  <si>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</si>
  <si>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</si>
  <si>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</si>
  <si>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</si>
  <si>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</si>
  <si>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</si>
  <si>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</si>
  <si>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</si>
  <si>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</si>
  <si>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</si>
  <si>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</si>
  <si>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</si>
  <si>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</si>
  <si>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</si>
  <si>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</si>
  <si>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</si>
  <si>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</si>
  <si>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</si>
  <si>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</si>
  <si>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</si>
  <si>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</si>
  <si>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</si>
  <si>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</si>
  <si>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</si>
  <si>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</si>
  <si>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</si>
  <si>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</si>
  <si>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</si>
  <si>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</si>
  <si>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</si>
  <si>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</si>
  <si>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</si>
  <si>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</si>
  <si>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</si>
  <si>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</si>
  <si>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</si>
  <si>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</si>
  <si>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</si>
  <si>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</si>
  <si>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</si>
  <si>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</si>
  <si>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</si>
  <si>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</si>
  <si>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</si>
  <si>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</si>
  <si>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</si>
  <si>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</si>
  <si>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</si>
  <si>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</si>
  <si>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</si>
  <si>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</si>
  <si>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</si>
  <si>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</si>
  <si>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</si>
  <si>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</si>
  <si>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</si>
  <si>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</si>
  <si>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</si>
  <si>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</si>
  <si>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</si>
  <si>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</si>
  <si>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</si>
  <si>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</si>
  <si>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</si>
  <si>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</si>
  <si>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</si>
  <si>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</si>
  <si>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</si>
  <si>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</si>
  <si>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</si>
  <si>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</si>
  <si>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</si>
  <si>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</si>
  <si>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</si>
  <si>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</si>
  <si>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</si>
  <si>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</si>
  <si>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</si>
  <si>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</si>
  <si>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</si>
  <si>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</si>
  <si>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</si>
  <si>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</si>
  <si>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</si>
  <si>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</si>
  <si>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</si>
  <si>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</si>
  <si>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</si>
  <si>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</si>
  <si>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</si>
  <si>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</si>
  <si>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</si>
  <si>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</si>
  <si>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</si>
  <si>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</si>
  <si>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</si>
  <si>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</si>
  <si>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</si>
  <si>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</si>
  <si>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</si>
  <si>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</si>
  <si>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</si>
  <si>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</si>
  <si>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</si>
  <si>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</si>
  <si>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</si>
  <si>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</si>
  <si>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</si>
  <si>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</si>
  <si>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</si>
  <si>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</si>
  <si>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</si>
  <si>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</si>
  <si>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</si>
  <si>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</si>
  <si>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</si>
  <si>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</si>
  <si>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</si>
  <si>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</si>
  <si>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</si>
  <si>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</si>
  <si>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</si>
  <si>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</si>
  <si>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</si>
  <si>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</si>
  <si>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</si>
  <si>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</si>
  <si>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</si>
  <si>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</si>
  <si>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</si>
  <si>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</si>
  <si>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</si>
  <si>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</si>
  <si>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</si>
  <si>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</si>
  <si>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</si>
  <si>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</si>
  <si>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</si>
  <si>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</si>
  <si>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</si>
  <si>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</si>
  <si>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</si>
  <si>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</si>
  <si>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</si>
  <si>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</si>
  <si>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</si>
  <si>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</si>
  <si>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</si>
  <si>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</si>
  <si>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</si>
  <si>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</si>
  <si>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</si>
  <si>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</si>
  <si>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</si>
  <si>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</si>
  <si>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</si>
  <si>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</si>
  <si>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</si>
  <si>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</si>
  <si>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</si>
  <si>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</si>
  <si>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</si>
  <si>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</si>
  <si>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</si>
  <si>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</si>
  <si>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</si>
  <si>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</si>
  <si>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</si>
  <si>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</si>
  <si>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</si>
  <si>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</si>
  <si>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</si>
  <si>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</si>
  <si>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</si>
  <si>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</si>
  <si>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</si>
  <si>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</si>
  <si>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</si>
  <si>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</si>
  <si>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</si>
  <si>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</si>
  <si>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</si>
  <si>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</si>
  <si>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</si>
  <si>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</si>
  <si>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</si>
  <si>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</si>
  <si>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</si>
  <si>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</si>
  <si>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</si>
  <si>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</si>
  <si>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</si>
  <si>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</si>
  <si>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</si>
  <si>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</si>
  <si>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</si>
  <si>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</si>
  <si>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</si>
  <si>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</si>
  <si>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</si>
  <si>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</si>
  <si>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</si>
  <si>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</si>
  <si>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</si>
  <si>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</si>
  <si>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</si>
  <si>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</si>
  <si>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</si>
  <si>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</si>
  <si>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</si>
  <si>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</si>
  <si>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</si>
  <si>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</si>
  <si>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</si>
  <si>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</si>
  <si>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</si>
  <si>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</si>
  <si>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</si>
  <si>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</si>
  <si>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</si>
  <si>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</si>
  <si>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</si>
  <si>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</si>
  <si>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</si>
  <si>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</si>
  <si>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</si>
  <si>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</si>
  <si>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</si>
  <si>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</si>
  <si>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</si>
  <si>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</si>
  <si>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</si>
  <si>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</si>
  <si>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</si>
  <si>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</si>
  <si>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</si>
  <si>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</si>
  <si>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</si>
  <si>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</si>
  <si>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</si>
  <si>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</si>
  <si>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</si>
  <si>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</si>
  <si>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</si>
  <si>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</si>
  <si>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</si>
  <si>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</si>
  <si>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</si>
  <si>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</si>
  <si>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</si>
  <si>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</si>
  <si>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</si>
  <si>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</si>
  <si>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</si>
  <si>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</si>
  <si>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</si>
  <si>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</si>
  <si>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</si>
  <si>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</si>
  <si>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</si>
  <si>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</si>
  <si>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</si>
  <si>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</si>
  <si>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</si>
  <si>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</si>
  <si>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</si>
  <si>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</si>
  <si>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</si>
  <si>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</si>
  <si>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</si>
  <si>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</si>
  <si>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</si>
  <si>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</si>
  <si>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</si>
  <si>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</si>
  <si>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</si>
  <si>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</si>
  <si>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</si>
  <si>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</si>
  <si>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</si>
  <si>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</si>
  <si>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</si>
  <si>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</si>
  <si>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</si>
  <si>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</si>
  <si>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</si>
  <si>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</si>
  <si>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</si>
  <si>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</si>
  <si>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</si>
  <si>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</si>
  <si>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</si>
  <si>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</si>
  <si>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</si>
  <si>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</si>
  <si>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</si>
  <si>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</si>
  <si>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</si>
  <si>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</si>
  <si>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</si>
  <si>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</si>
  <si>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</si>
  <si>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</si>
  <si>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</si>
  <si>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</si>
  <si>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</si>
  <si>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</si>
  <si>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</si>
  <si>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</si>
  <si>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</si>
  <si>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</si>
  <si>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</si>
  <si>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</si>
  <si>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</si>
  <si>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</si>
  <si>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</si>
  <si>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</si>
  <si>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</si>
  <si>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</si>
  <si>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</si>
  <si>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</si>
  <si>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</si>
  <si>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</si>
  <si>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</si>
  <si>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</si>
  <si>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</si>
  <si>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</si>
  <si>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</si>
  <si>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</si>
  <si>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</si>
  <si>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</si>
  <si>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</si>
  <si>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</si>
  <si>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</si>
  <si>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</si>
  <si>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</si>
  <si>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</si>
  <si>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</si>
  <si>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</si>
  <si>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</si>
  <si>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</si>
  <si>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</si>
  <si>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</si>
  <si>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</si>
  <si>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</si>
  <si>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</si>
  <si>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</si>
  <si>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</si>
  <si>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</si>
  <si>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</si>
  <si>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</si>
  <si>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</si>
  <si>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</si>
  <si>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</si>
  <si>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</si>
  <si>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</si>
  <si>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</si>
  <si>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</si>
  <si>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</si>
  <si>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</si>
  <si>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</si>
  <si>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</si>
  <si>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</si>
  <si>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</si>
  <si>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</si>
  <si>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</si>
  <si>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</si>
  <si>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</si>
  <si>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</si>
  <si>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</si>
  <si>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</si>
  <si>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</si>
  <si>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</si>
  <si>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</si>
  <si>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</si>
  <si>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</si>
  <si>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</si>
  <si>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</si>
  <si>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</si>
  <si>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</si>
  <si>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</si>
  <si>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</si>
  <si>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</si>
  <si>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</si>
  <si>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</si>
  <si>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</si>
  <si>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</si>
  <si>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</si>
  <si>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</si>
  <si>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</si>
  <si>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</si>
  <si>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</si>
  <si>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</si>
  <si>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</si>
  <si>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</si>
  <si>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</si>
  <si>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</si>
  <si>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</si>
  <si>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</si>
  <si>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</si>
  <si>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</si>
  <si>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</si>
  <si>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</si>
  <si>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</si>
  <si>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</si>
  <si>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</si>
  <si>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</si>
  <si>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</si>
  <si>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</si>
  <si>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</si>
  <si>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</si>
  <si>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</si>
  <si>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</si>
  <si>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</si>
  <si>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</si>
  <si>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</si>
  <si>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</si>
  <si>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</si>
  <si>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</si>
  <si>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</si>
  <si>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</si>
  <si>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</si>
  <si>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</si>
  <si>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</si>
  <si>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</si>
  <si>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</si>
  <si>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</si>
  <si>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</si>
  <si>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</si>
  <si>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</si>
  <si>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</si>
  <si>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</si>
  <si>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</si>
  <si>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</si>
  <si>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</si>
  <si>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</si>
  <si>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</si>
  <si>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</si>
  <si>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</si>
  <si>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</si>
  <si>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</si>
  <si>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</si>
  <si>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</si>
  <si>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</si>
  <si>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</si>
  <si>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</si>
  <si>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</si>
  <si>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</si>
  <si>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</si>
  <si>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</si>
  <si>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</si>
  <si>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</si>
  <si>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</si>
  <si>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</si>
  <si>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</si>
  <si>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</si>
  <si>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</si>
  <si>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</si>
  <si>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</si>
  <si>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</si>
  <si>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</si>
  <si>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</si>
  <si>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</si>
  <si>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</si>
  <si>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</si>
  <si>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</si>
  <si>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</si>
  <si>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</si>
  <si>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</si>
  <si>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</si>
  <si>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</si>
  <si>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</si>
  <si>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</si>
  <si>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</si>
  <si>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</si>
  <si>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</si>
  <si>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</si>
  <si>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</si>
  <si>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</si>
  <si>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</si>
  <si>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</si>
  <si>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</si>
  <si>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</si>
  <si>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</si>
  <si>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</si>
  <si>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</si>
  <si>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</si>
  <si>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</si>
  <si>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</si>
  <si>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</si>
  <si>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</si>
  <si>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</si>
  <si>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</si>
  <si>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</si>
  <si>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</si>
  <si>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</si>
  <si>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</si>
  <si>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</si>
  <si>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</si>
  <si>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</si>
  <si>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</si>
  <si>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</si>
  <si>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</si>
  <si>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</si>
  <si>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</si>
  <si>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</si>
  <si>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</si>
  <si>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</si>
  <si>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</si>
  <si>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</si>
  <si>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</si>
  <si>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</si>
  <si>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</si>
  <si>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</si>
  <si>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</si>
  <si>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</si>
  <si>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</si>
  <si>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</si>
  <si>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</si>
  <si>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</si>
  <si>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</si>
  <si>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</si>
  <si>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</si>
  <si>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</si>
  <si>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</si>
  <si>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</si>
  <si>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</si>
  <si>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</si>
  <si>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</si>
  <si>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</si>
  <si>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</si>
  <si>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</si>
  <si>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</si>
  <si>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</si>
  <si>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</si>
  <si>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</si>
  <si>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</si>
  <si>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</si>
  <si>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</si>
  <si>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</si>
  <si>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</si>
  <si>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</si>
  <si>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</si>
  <si>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</si>
  <si>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</si>
  <si>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</si>
  <si>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</si>
  <si>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</si>
  <si>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</si>
  <si>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</si>
  <si>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</si>
  <si>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</si>
  <si>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</si>
  <si>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</si>
  <si>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</si>
  <si>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</si>
  <si>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</si>
  <si>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</si>
  <si>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</si>
  <si>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</si>
  <si>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</si>
  <si>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</si>
  <si>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</si>
  <si>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</si>
  <si>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</si>
  <si>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</si>
  <si>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</si>
  <si>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</si>
  <si>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</si>
  <si>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</si>
  <si>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</si>
  <si>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</si>
  <si>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</si>
  <si>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</si>
  <si>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</si>
  <si>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</si>
  <si>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</si>
  <si>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</si>
  <si>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</si>
  <si>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</si>
  <si>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</si>
  <si>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</si>
  <si>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</si>
  <si>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</si>
  <si>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</si>
  <si>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</si>
  <si>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</si>
  <si>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</si>
  <si>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</si>
  <si>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</si>
  <si>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</si>
  <si>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</si>
  <si>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</si>
  <si>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</si>
  <si>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</si>
  <si>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</si>
  <si>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</si>
  <si>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</si>
  <si>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</si>
  <si>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</si>
  <si>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</si>
  <si>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</si>
  <si>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</si>
  <si>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</si>
  <si>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</si>
  <si>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</si>
  <si>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</si>
  <si>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</si>
  <si>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</si>
  <si>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</si>
  <si>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</si>
  <si>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</si>
  <si>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</si>
  <si>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</si>
  <si>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</si>
  <si>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</si>
  <si>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</si>
  <si>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</si>
  <si>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</si>
  <si>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</si>
  <si>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</si>
  <si>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</si>
  <si>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</si>
  <si>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</si>
  <si>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</si>
  <si>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</si>
  <si>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</si>
  <si>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</si>
  <si>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</si>
  <si>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</si>
  <si>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</si>
  <si>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</si>
  <si>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</si>
  <si>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</si>
  <si>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</si>
  <si>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</si>
  <si>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</si>
  <si>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</si>
  <si>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</si>
  <si>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</si>
  <si>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</si>
  <si>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</si>
  <si>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</si>
  <si>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</si>
  <si>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</si>
  <si>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</si>
  <si>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</si>
  <si>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</si>
  <si>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</si>
  <si>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</si>
  <si>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</si>
  <si>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</si>
  <si>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</si>
  <si>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</si>
  <si>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</si>
  <si>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</si>
  <si>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</si>
  <si>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</si>
  <si>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</si>
  <si>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</si>
  <si>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</si>
  <si>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</si>
  <si>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</si>
  <si>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</si>
  <si>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</si>
  <si>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</si>
  <si>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</si>
  <si>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</si>
  <si>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</si>
  <si>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</si>
  <si>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</si>
  <si>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</si>
  <si>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</si>
  <si>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</si>
  <si>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</si>
  <si>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</si>
  <si>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</si>
  <si>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</si>
  <si>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</si>
  <si>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</si>
  <si>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</si>
  <si>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</si>
  <si>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</si>
  <si>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</si>
  <si>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</si>
  <si>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</si>
  <si>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</si>
  <si>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</si>
  <si>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</si>
  <si>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</si>
  <si>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</si>
  <si>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</si>
  <si>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</si>
  <si>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</si>
  <si>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</si>
  <si>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</si>
  <si>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</si>
  <si>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</si>
  <si>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</si>
  <si>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</si>
  <si>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</si>
  <si>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</si>
  <si>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</si>
  <si>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</si>
  <si>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</si>
  <si>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</si>
  <si>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</si>
  <si>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</si>
  <si>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</si>
  <si>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</si>
  <si>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</si>
  <si>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</si>
  <si>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</si>
  <si>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</si>
  <si>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</si>
  <si>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</si>
  <si>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</si>
  <si>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</si>
  <si>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</si>
  <si>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</si>
  <si>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</si>
  <si>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</si>
  <si>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</si>
  <si>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</si>
  <si>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</si>
  <si>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</si>
  <si>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</si>
  <si>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</si>
  <si>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</si>
  <si>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</si>
  <si>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</si>
  <si>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</si>
  <si>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</si>
  <si>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</si>
  <si>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</si>
  <si>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</si>
  <si>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</si>
  <si>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</si>
  <si>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</si>
  <si>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</si>
  <si>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</si>
  <si>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</si>
  <si>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</si>
  <si>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</si>
  <si>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</si>
  <si>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</si>
  <si>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</si>
  <si>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</si>
  <si>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</si>
  <si>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</si>
  <si>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</si>
  <si>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</si>
  <si>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</si>
  <si>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</si>
  <si>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</si>
  <si>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</si>
  <si>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</si>
  <si>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</si>
  <si>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</si>
  <si>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</si>
  <si>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</si>
  <si>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</si>
  <si>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</si>
  <si>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</si>
  <si>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</si>
  <si>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</si>
  <si>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</si>
  <si>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</si>
  <si>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</si>
  <si>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</si>
  <si>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</si>
  <si>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</si>
  <si>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</si>
  <si>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</si>
  <si>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</si>
  <si>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</si>
  <si>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</si>
  <si>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</si>
  <si>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</si>
  <si>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</si>
  <si>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</si>
  <si>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</si>
  <si>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</si>
  <si>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</si>
  <si>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</si>
  <si>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</si>
  <si>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</si>
  <si>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</si>
  <si>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</si>
  <si>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</si>
  <si>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</si>
  <si>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</si>
  <si>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</si>
  <si>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</si>
  <si>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</si>
  <si>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</si>
  <si>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</si>
  <si>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</si>
  <si>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</si>
  <si>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</si>
  <si>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</si>
  <si>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</si>
  <si>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</si>
  <si>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</si>
  <si>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</si>
  <si>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</si>
  <si>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</si>
  <si>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</si>
  <si>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</si>
  <si>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</si>
  <si>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</si>
  <si>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</si>
  <si>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</si>
  <si>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</si>
  <si>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</si>
  <si>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</si>
  <si>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</si>
  <si>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</si>
  <si>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</si>
  <si>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</si>
  <si>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</si>
  <si>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</si>
  <si>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</si>
  <si>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</si>
  <si>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</si>
  <si>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</si>
  <si>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</si>
  <si>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</si>
  <si>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</si>
  <si>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</si>
  <si>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</si>
  <si>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</si>
  <si>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</si>
  <si>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</si>
  <si>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</si>
  <si>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</si>
  <si>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</si>
  <si>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</si>
  <si>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</si>
  <si>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</si>
  <si>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</si>
  <si>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</si>
  <si>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</si>
  <si>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</si>
  <si>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</si>
  <si>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</si>
  <si>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</si>
  <si>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</si>
  <si>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</si>
  <si>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</si>
  <si>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</si>
  <si>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</si>
  <si>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</si>
  <si>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</si>
  <si>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</si>
  <si>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</si>
  <si>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</si>
  <si>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</si>
  <si>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</si>
  <si>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</si>
  <si>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</si>
  <si>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</si>
  <si>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</si>
  <si>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</si>
  <si>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</si>
  <si>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</si>
  <si>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</si>
  <si>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</si>
  <si>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</si>
  <si>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</si>
  <si>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</si>
  <si>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</si>
  <si>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</si>
  <si>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</si>
  <si>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</si>
  <si>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</si>
  <si>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</si>
  <si>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</si>
  <si>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</si>
  <si>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</si>
  <si>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</si>
  <si>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</si>
  <si>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</si>
  <si>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</si>
  <si>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</si>
  <si>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</si>
  <si>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</si>
  <si>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</si>
  <si>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</si>
  <si>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</si>
  <si>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</si>
  <si>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</si>
  <si>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</si>
  <si>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</si>
  <si>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</si>
  <si>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</si>
  <si>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</si>
  <si>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</si>
  <si>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</si>
  <si>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</si>
  <si>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</si>
  <si>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</si>
  <si>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</si>
  <si>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</si>
  <si>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</si>
  <si>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</si>
  <si>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</si>
  <si>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</si>
  <si>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</si>
  <si>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</si>
  <si>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</si>
  <si>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</si>
  <si>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</si>
  <si>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</si>
  <si>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</si>
  <si>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</si>
  <si>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</si>
  <si>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</si>
  <si>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</si>
  <si>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</si>
  <si>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</si>
  <si>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</si>
  <si>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</si>
  <si>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</si>
  <si>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</si>
  <si>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</si>
  <si>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</si>
  <si>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</si>
  <si>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</si>
  <si>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</si>
  <si>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</si>
  <si>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</si>
  <si>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</si>
  <si>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</si>
  <si>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</si>
  <si>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</si>
  <si>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</si>
  <si>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</si>
  <si>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</si>
  <si>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</si>
  <si>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</si>
  <si>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</si>
  <si>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</si>
  <si>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</si>
  <si>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</si>
  <si>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</si>
  <si>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</si>
  <si>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</si>
  <si>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</si>
  <si>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</si>
  <si>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</si>
  <si>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</si>
  <si>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</si>
  <si>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</si>
  <si>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</si>
  <si>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</si>
  <si>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</si>
  <si>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</si>
  <si>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</si>
  <si>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</si>
  <si>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</si>
  <si>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</si>
  <si>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</si>
  <si>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</si>
  <si>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</si>
  <si>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</si>
  <si>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</si>
  <si>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</si>
  <si>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</si>
  <si>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</si>
  <si>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</si>
  <si>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</si>
  <si>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</si>
  <si>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</si>
  <si>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</si>
  <si>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</si>
  <si>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</si>
  <si>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</si>
  <si>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</si>
  <si>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</si>
  <si>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</si>
  <si>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</si>
  <si>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</si>
  <si>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</si>
  <si>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</si>
  <si>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</si>
  <si>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</si>
  <si>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</si>
  <si>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</si>
  <si>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</si>
  <si>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</si>
  <si>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</si>
  <si>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</si>
  <si>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</si>
  <si>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</si>
  <si>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</si>
  <si>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</si>
  <si>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</si>
  <si>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</si>
  <si>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</si>
  <si>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</si>
  <si>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</si>
  <si>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</si>
  <si>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</si>
  <si>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</si>
  <si>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</si>
  <si>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</si>
  <si>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</si>
  <si>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</si>
  <si>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</si>
  <si>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</si>
  <si>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</si>
  <si>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</si>
  <si>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</si>
  <si>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</si>
  <si>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</si>
  <si>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</si>
  <si>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</si>
  <si>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</si>
  <si>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</si>
  <si>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</si>
  <si>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</si>
  <si>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</si>
  <si>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</si>
  <si>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</si>
  <si>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</si>
  <si>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</si>
  <si>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</si>
  <si>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</si>
  <si>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</si>
  <si>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</si>
  <si>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</si>
  <si>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</si>
  <si>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</si>
  <si>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</si>
  <si>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</si>
  <si>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</si>
  <si>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</si>
  <si>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</si>
  <si>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</si>
  <si>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</si>
  <si>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</si>
  <si>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</si>
  <si>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</si>
  <si>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</si>
  <si>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</si>
  <si>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</si>
  <si>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</si>
  <si>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</si>
  <si>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</si>
  <si>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</si>
  <si>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</si>
  <si>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</si>
  <si>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</si>
  <si>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</si>
  <si>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</si>
  <si>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</si>
  <si>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</si>
  <si>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</si>
  <si>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</si>
  <si>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</si>
  <si>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</si>
  <si>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</si>
  <si>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</si>
  <si>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</si>
  <si>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</si>
  <si>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</si>
  <si>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</si>
  <si>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</si>
  <si>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</si>
  <si>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</si>
  <si>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</si>
  <si>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</si>
  <si>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</si>
  <si>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</si>
  <si>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</si>
  <si>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</si>
  <si>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</si>
  <si>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</si>
  <si>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</si>
  <si>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</si>
  <si>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</si>
  <si>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</si>
  <si>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</si>
  <si>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</si>
  <si>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</si>
  <si>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</si>
  <si>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</si>
  <si>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</si>
  <si>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</si>
  <si>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</si>
  <si>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</si>
  <si>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</si>
  <si>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</si>
  <si>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</si>
  <si>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</si>
  <si>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</si>
  <si>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</si>
  <si>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</si>
  <si>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</si>
  <si>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</si>
  <si>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</si>
  <si>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</si>
  <si>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</si>
  <si>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</si>
  <si>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</si>
  <si>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</si>
  <si>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</si>
  <si>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</si>
  <si>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</si>
  <si>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</si>
  <si>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</si>
  <si>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</si>
  <si>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</si>
  <si>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</si>
  <si>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</si>
  <si>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</si>
  <si>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</si>
  <si>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</si>
  <si>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</si>
  <si>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</si>
  <si>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</si>
  <si>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</si>
  <si>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</si>
  <si>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</si>
  <si>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</si>
  <si>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</si>
  <si>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</si>
  <si>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</si>
  <si>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</si>
  <si>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</si>
  <si>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</si>
  <si>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</si>
  <si>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</si>
  <si>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</si>
  <si>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</si>
  <si>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</si>
  <si>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</si>
  <si>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</si>
  <si>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</si>
  <si>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</si>
  <si>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</si>
  <si>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</si>
  <si>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</si>
  <si>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</si>
  <si>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</si>
  <si>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</si>
  <si>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</si>
  <si>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</si>
  <si>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</si>
  <si>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</si>
  <si>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</si>
  <si>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</si>
  <si>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</si>
  <si>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</si>
  <si>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</si>
  <si>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</si>
  <si>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</si>
  <si>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</si>
  <si>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</si>
  <si>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</si>
  <si>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</si>
  <si>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</si>
  <si>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</si>
  <si>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</si>
  <si>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</si>
  <si>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</si>
  <si>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</si>
  <si>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</si>
  <si>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</si>
  <si>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</si>
  <si>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</si>
  <si>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</si>
  <si>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</si>
  <si>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</si>
  <si>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</si>
  <si>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</si>
  <si>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</si>
  <si>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</si>
  <si>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</si>
  <si>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</si>
  <si>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</si>
  <si>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</si>
  <si>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</si>
  <si>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</si>
  <si>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</si>
  <si>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</si>
  <si>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</si>
  <si>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</si>
  <si>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</si>
  <si>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</si>
  <si>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</si>
  <si>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</si>
  <si>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</si>
  <si>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</si>
  <si>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</si>
  <si>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</si>
  <si>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</si>
  <si>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</si>
  <si>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</si>
  <si>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</si>
  <si>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</si>
  <si>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</si>
  <si>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</si>
  <si>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</si>
  <si>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</si>
  <si>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</si>
  <si>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</si>
  <si>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</si>
  <si>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</si>
  <si>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</si>
  <si>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</si>
  <si>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</si>
  <si>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</si>
  <si>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</si>
  <si>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</si>
  <si>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</si>
  <si>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</si>
  <si>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</si>
  <si>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</si>
  <si>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</si>
  <si>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</si>
  <si>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</si>
  <si>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</si>
  <si>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</si>
  <si>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</si>
  <si>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</si>
  <si>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</si>
  <si>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</si>
  <si>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</si>
  <si>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</si>
  <si>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</si>
  <si>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</si>
  <si>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</si>
  <si>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</si>
  <si>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</si>
  <si>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</si>
  <si>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</si>
  <si>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</si>
  <si>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</si>
  <si>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</si>
  <si>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</si>
  <si>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</si>
  <si>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</si>
  <si>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</si>
  <si>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</si>
  <si>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</si>
  <si>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</si>
  <si>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</si>
  <si>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</si>
  <si>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</si>
  <si>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</si>
  <si>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</si>
  <si>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</si>
  <si>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</si>
  <si>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</si>
  <si>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</si>
  <si>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</si>
  <si>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</si>
  <si>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</si>
  <si>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</si>
  <si>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</si>
  <si>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</si>
  <si>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</si>
  <si>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</si>
  <si>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</si>
  <si>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</si>
  <si>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</si>
  <si>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</si>
  <si>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</si>
  <si>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</si>
  <si>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</si>
  <si>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</si>
  <si>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</si>
  <si>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</si>
  <si>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</si>
  <si>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</si>
  <si>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</si>
  <si>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</si>
  <si>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</si>
  <si>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</si>
  <si>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</si>
  <si>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</si>
  <si>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</si>
  <si>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</si>
  <si>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</si>
  <si>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</si>
  <si>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</si>
  <si>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</si>
  <si>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</si>
  <si>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</si>
  <si>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</si>
  <si>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</si>
  <si>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</si>
  <si>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</si>
  <si>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</si>
  <si>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</si>
  <si>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</si>
  <si>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</si>
  <si>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</si>
  <si>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</si>
  <si>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</si>
  <si>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</si>
  <si>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</si>
  <si>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</si>
  <si>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</si>
  <si>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</si>
  <si>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</si>
  <si>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</si>
  <si>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</si>
  <si>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</si>
  <si>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</si>
  <si>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</si>
  <si>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</si>
  <si>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</si>
  <si>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</si>
  <si>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</si>
  <si>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</si>
  <si>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</si>
  <si>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</si>
  <si>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</si>
  <si>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</si>
  <si>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</si>
  <si>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</si>
  <si>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</si>
  <si>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</si>
  <si>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</si>
  <si>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</si>
  <si>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</si>
  <si>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</si>
  <si>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</si>
  <si>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</si>
  <si>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</si>
  <si>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</si>
  <si>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</si>
  <si>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</si>
  <si>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</si>
  <si>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</si>
  <si>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</si>
  <si>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</si>
  <si>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</si>
  <si>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</si>
  <si>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</si>
  <si>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</si>
  <si>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</si>
  <si>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</si>
  <si>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</si>
  <si>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</si>
  <si>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</si>
  <si>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</si>
  <si>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</si>
  <si>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</si>
  <si>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</si>
  <si>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</si>
  <si>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</si>
  <si>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</si>
  <si>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</si>
  <si>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</si>
  <si>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</si>
  <si>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</si>
  <si>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</si>
  <si>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</si>
  <si>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</si>
  <si>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</si>
  <si>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</si>
  <si>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</si>
  <si>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</si>
  <si>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</si>
  <si>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</si>
  <si>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</si>
  <si>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</si>
  <si>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</si>
  <si>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</si>
  <si>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</si>
  <si>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</si>
  <si>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</si>
  <si>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</si>
  <si>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</si>
  <si>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</si>
  <si>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</si>
  <si>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</si>
  <si>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</si>
  <si>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</si>
  <si>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</si>
  <si>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</si>
  <si>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</si>
  <si>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</si>
  <si>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</si>
  <si>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</si>
  <si>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</si>
  <si>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</si>
  <si>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</si>
  <si>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</si>
  <si>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</si>
  <si>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</si>
  <si>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</si>
  <si>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</si>
  <si>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</si>
  <si>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</si>
  <si>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</si>
  <si>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</si>
  <si>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</si>
  <si>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</si>
  <si>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</si>
  <si>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</si>
  <si>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</si>
  <si>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</si>
  <si>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</si>
  <si>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</si>
  <si>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</si>
  <si>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</si>
  <si>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</si>
  <si>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</si>
  <si>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</si>
  <si>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</si>
  <si>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</si>
  <si>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</si>
  <si>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</si>
  <si>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</si>
  <si>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</si>
  <si>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</si>
  <si>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</si>
  <si>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</si>
  <si>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</si>
  <si>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</si>
  <si>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</si>
  <si>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</si>
  <si>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</si>
  <si>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</si>
  <si>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</si>
  <si>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</si>
  <si>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</si>
  <si>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</si>
  <si>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</si>
  <si>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</si>
  <si>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</si>
  <si>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</si>
  <si>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</si>
  <si>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</si>
  <si>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</si>
  <si>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</si>
  <si>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</si>
  <si>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</si>
  <si>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</si>
  <si>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</si>
  <si>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</si>
  <si>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</si>
  <si>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</si>
  <si>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</si>
  <si>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</si>
  <si>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</si>
  <si>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</si>
  <si>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</si>
  <si>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</si>
  <si>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</si>
  <si>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</si>
  <si>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</si>
  <si>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</si>
  <si>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</si>
  <si>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</si>
  <si>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</si>
  <si>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</si>
  <si>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</si>
  <si>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</si>
  <si>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</si>
  <si>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</si>
  <si>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</si>
  <si>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</si>
  <si>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</si>
  <si>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</si>
  <si>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</si>
  <si>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</si>
  <si>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</si>
  <si>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</si>
  <si>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</si>
  <si>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</si>
  <si>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</si>
  <si>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</si>
  <si>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</si>
  <si>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</si>
  <si>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</si>
  <si>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</si>
  <si>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</si>
  <si>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</si>
  <si>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</si>
  <si>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</si>
  <si>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</si>
  <si>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</si>
  <si>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</si>
  <si>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</si>
  <si>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</si>
  <si>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</si>
  <si>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</si>
  <si>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</si>
  <si>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</si>
  <si>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</si>
  <si>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</si>
  <si>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</si>
  <si>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</si>
  <si>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</si>
  <si>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</si>
  <si>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</si>
  <si>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</si>
  <si>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</si>
  <si>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</si>
  <si>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</si>
  <si>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</si>
  <si>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</si>
  <si>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</si>
  <si>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</si>
  <si>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</si>
  <si>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</si>
  <si>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</si>
  <si>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</si>
  <si>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</si>
  <si>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</si>
  <si>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</si>
  <si>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</si>
  <si>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</si>
  <si>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</si>
  <si>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</si>
  <si>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</si>
  <si>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</si>
  <si>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</si>
  <si>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</si>
  <si>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</si>
  <si>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</si>
  <si>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</si>
  <si>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</si>
  <si>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</si>
  <si>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</si>
  <si>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</si>
  <si>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</si>
  <si>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</si>
  <si>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</si>
  <si>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</si>
  <si>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</si>
  <si>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</si>
  <si>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</si>
  <si>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</si>
  <si>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</si>
  <si>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</si>
  <si>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</si>
  <si>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</si>
  <si>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</si>
  <si>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</si>
  <si>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</si>
  <si>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</si>
  <si>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</si>
  <si>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</si>
  <si>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</si>
  <si>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</si>
  <si>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</si>
  <si>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</si>
  <si>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</si>
  <si>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</si>
  <si>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</si>
  <si>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</si>
  <si>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</si>
  <si>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</si>
  <si>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</si>
  <si>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</si>
  <si>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</si>
  <si>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</si>
  <si>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</si>
  <si>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</si>
  <si>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</si>
  <si>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</si>
  <si>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</si>
  <si>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</si>
  <si>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</si>
  <si>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</si>
  <si>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</si>
  <si>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</si>
  <si>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</si>
  <si>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</si>
  <si>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</si>
  <si>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</si>
  <si>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</si>
  <si>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</si>
  <si>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</si>
  <si>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</si>
  <si>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</si>
  <si>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</si>
  <si>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</si>
  <si>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</si>
  <si>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</si>
  <si>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</si>
  <si>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</si>
  <si>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</si>
  <si>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</si>
  <si>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</si>
  <si>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</si>
  <si>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</si>
  <si>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</si>
  <si>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</si>
  <si>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</si>
  <si>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</si>
  <si>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</si>
  <si>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</si>
  <si>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</si>
  <si>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</si>
  <si>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</si>
  <si>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</si>
  <si>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</si>
  <si>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</si>
  <si>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</si>
  <si>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</si>
  <si>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</si>
  <si>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</si>
  <si>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</si>
  <si>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</si>
  <si>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</si>
  <si>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</si>
  <si>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</si>
  <si>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</si>
  <si>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</si>
  <si>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</si>
  <si>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</si>
  <si>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</si>
  <si>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</si>
  <si>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</si>
  <si>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</si>
  <si>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</si>
  <si>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</si>
  <si>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</si>
  <si>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</si>
  <si>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</si>
  <si>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</si>
  <si>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</si>
  <si>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</si>
  <si>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</si>
  <si>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</si>
  <si>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</si>
  <si>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</si>
  <si>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</si>
  <si>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</si>
  <si>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</si>
  <si>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</si>
  <si>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</si>
  <si>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</si>
  <si>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</si>
  <si>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</si>
  <si>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</si>
  <si>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</si>
  <si>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</si>
  <si>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</si>
  <si>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</si>
  <si>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</si>
  <si>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</si>
  <si>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</si>
  <si>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</si>
  <si>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</si>
  <si>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</si>
  <si>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</si>
  <si>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</si>
  <si>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</si>
  <si>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</si>
  <si>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</si>
  <si>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</si>
  <si>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</si>
  <si>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</si>
  <si>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</si>
  <si>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</si>
  <si>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</si>
  <si>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</si>
  <si>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</si>
  <si>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</si>
  <si>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</si>
  <si>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</si>
  <si>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</si>
  <si>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</si>
  <si>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</si>
  <si>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</si>
  <si>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</si>
  <si>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</si>
  <si>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</si>
  <si>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</si>
  <si>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</si>
  <si>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</si>
  <si>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</si>
  <si>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</si>
  <si>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</si>
  <si>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</si>
  <si>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</si>
  <si>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</si>
  <si>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</si>
  <si>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</si>
  <si>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</si>
  <si>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</si>
  <si>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</si>
  <si>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</si>
  <si>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</si>
  <si>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</si>
  <si>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</si>
  <si>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</si>
  <si>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</si>
  <si>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</si>
  <si>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</si>
  <si>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</si>
  <si>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</si>
  <si>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</si>
  <si>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</si>
  <si>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</si>
  <si>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</si>
  <si>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</si>
  <si>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</si>
  <si>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</si>
  <si>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</si>
  <si>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</si>
  <si>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</si>
  <si>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</si>
  <si>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</si>
  <si>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</si>
  <si>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</si>
  <si>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</si>
  <si>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</si>
  <si>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</si>
  <si>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</si>
  <si>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</si>
  <si>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</si>
  <si>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</si>
  <si>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</si>
  <si>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</si>
  <si>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</si>
  <si>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</si>
  <si>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</si>
  <si>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</si>
  <si>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</si>
  <si>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</si>
  <si>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</si>
  <si>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</si>
  <si>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</si>
  <si>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</si>
  <si>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</si>
  <si>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</si>
  <si>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</si>
  <si>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</si>
  <si>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</si>
  <si>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</si>
  <si>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</si>
  <si>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</si>
  <si>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</si>
  <si>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</si>
  <si>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</si>
  <si>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</si>
  <si>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</si>
  <si>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</si>
  <si>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</si>
  <si>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</si>
  <si>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</si>
  <si>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</si>
  <si>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</si>
  <si>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</si>
  <si>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</si>
  <si>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</si>
  <si>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</si>
  <si>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</si>
  <si>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</si>
  <si>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</si>
  <si>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</si>
  <si>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</si>
  <si>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</si>
  <si>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</si>
  <si>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</si>
  <si>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</si>
  <si>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</si>
  <si>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</si>
  <si>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</si>
  <si>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</si>
  <si>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</si>
  <si>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</si>
  <si>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</si>
  <si>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</si>
  <si>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</si>
  <si>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</si>
  <si>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</si>
  <si>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</si>
  <si>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</si>
  <si>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</si>
  <si>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</si>
  <si>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</si>
  <si>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</si>
  <si>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</si>
  <si>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</si>
  <si>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</si>
  <si>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</si>
  <si>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</si>
  <si>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</si>
  <si>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</si>
  <si>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</si>
  <si>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</si>
  <si>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</si>
  <si>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</si>
  <si>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</si>
  <si>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</si>
  <si>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</si>
  <si>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</si>
  <si>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</si>
  <si>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</si>
  <si>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</si>
  <si>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</si>
  <si>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</si>
  <si>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</si>
  <si>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</si>
  <si>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</si>
  <si>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</si>
  <si>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</si>
  <si>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</si>
  <si>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</si>
  <si>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</si>
  <si>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</si>
  <si>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</si>
  <si>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</si>
  <si>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</si>
  <si>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</si>
  <si>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</si>
  <si>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</si>
  <si>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</si>
  <si>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</si>
  <si>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</si>
  <si>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</si>
  <si>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</si>
  <si>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</si>
  <si>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</si>
  <si>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</si>
  <si>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</si>
  <si>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</si>
  <si>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</si>
  <si>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</si>
  <si>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</si>
  <si>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</si>
  <si>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</si>
  <si>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</si>
  <si>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</si>
  <si>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</si>
  <si>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</si>
  <si>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</si>
  <si>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</si>
  <si>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</si>
  <si>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</si>
  <si>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</si>
  <si>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</si>
  <si>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</si>
  <si>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</si>
  <si>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</si>
  <si>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</si>
  <si>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</si>
  <si>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</si>
  <si>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</si>
  <si>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</si>
  <si>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</si>
  <si>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</si>
  <si>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</si>
  <si>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</si>
  <si>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</si>
  <si>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</si>
  <si>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</si>
  <si>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</si>
  <si>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</si>
  <si>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</si>
  <si>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</si>
  <si>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</si>
  <si>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</si>
  <si>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</si>
  <si>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</si>
  <si>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</si>
  <si>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</si>
  <si>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</si>
  <si>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</si>
  <si>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</si>
  <si>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</si>
  <si>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</si>
  <si>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</si>
  <si>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</si>
  <si>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</si>
  <si>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</si>
  <si>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</si>
  <si>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</si>
  <si>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</si>
  <si>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</si>
  <si>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</si>
  <si>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</si>
  <si>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</si>
  <si>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</si>
  <si>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</si>
  <si>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</si>
  <si>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</si>
  <si>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</si>
  <si>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</si>
  <si>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</si>
  <si>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</si>
  <si>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</si>
  <si>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</si>
  <si>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</si>
  <si>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</si>
  <si>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</si>
  <si>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</si>
  <si>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</si>
  <si>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</si>
  <si>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</si>
  <si>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</si>
  <si>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</si>
  <si>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</si>
  <si>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</si>
  <si>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</si>
  <si>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</si>
  <si>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</si>
  <si>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</si>
  <si>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</si>
  <si>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</si>
  <si>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</si>
  <si>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</si>
  <si>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</si>
  <si>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</si>
  <si>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</si>
  <si>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</si>
  <si>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</si>
  <si>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</si>
  <si>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</si>
  <si>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</si>
  <si>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</si>
  <si>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</si>
  <si>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</si>
  <si>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</si>
  <si>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</si>
  <si>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</si>
  <si>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</si>
  <si>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</si>
  <si>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</si>
  <si>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</si>
  <si>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</si>
  <si>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</si>
  <si>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</si>
  <si>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</si>
  <si>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</si>
  <si>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</si>
  <si>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</si>
  <si>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</si>
  <si>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</si>
  <si>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</si>
  <si>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</si>
  <si>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</si>
  <si>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</si>
  <si>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</si>
  <si>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</si>
  <si>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</si>
  <si>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</si>
  <si>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</si>
  <si>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</si>
  <si>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</si>
  <si>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</si>
  <si>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</si>
  <si>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</si>
  <si>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</si>
  <si>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</si>
  <si>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</si>
  <si>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</si>
  <si>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</si>
  <si>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</si>
  <si>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</si>
  <si>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</si>
  <si>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</si>
  <si>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</si>
  <si>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</si>
  <si>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</si>
  <si>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</si>
  <si>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</si>
  <si>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</si>
  <si>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</si>
  <si>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</si>
  <si>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</si>
  <si>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</si>
  <si>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</si>
  <si>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</si>
  <si>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</si>
  <si>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</si>
  <si>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</si>
  <si>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</si>
  <si>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</si>
  <si>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</si>
  <si>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</si>
  <si>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</si>
  <si>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</si>
  <si>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</si>
  <si>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</si>
  <si>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</si>
  <si>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</si>
  <si>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</si>
  <si>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</si>
  <si>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</si>
  <si>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</si>
  <si>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</si>
  <si>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</si>
  <si>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</si>
  <si>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</si>
  <si>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</si>
  <si>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</si>
  <si>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</si>
  <si>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</si>
  <si>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</si>
  <si>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</si>
  <si>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</si>
  <si>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</si>
  <si>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</si>
  <si>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</si>
  <si>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</si>
  <si>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</si>
  <si>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</si>
  <si>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</si>
  <si>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</si>
  <si>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</si>
  <si>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</si>
  <si>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</si>
  <si>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</si>
  <si>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</si>
  <si>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</si>
  <si>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</si>
  <si>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</si>
  <si>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</si>
  <si>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</si>
  <si>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</si>
  <si>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</si>
  <si>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</si>
  <si>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</si>
  <si>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</si>
  <si>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</si>
  <si>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</si>
  <si>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</si>
  <si>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</si>
  <si>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</si>
  <si>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</si>
  <si>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</si>
  <si>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</si>
  <si>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</si>
  <si>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</si>
  <si>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</si>
  <si>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</si>
  <si>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</si>
  <si>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</si>
  <si>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</si>
  <si>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</si>
  <si>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</si>
  <si>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</si>
  <si>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</si>
  <si>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</si>
  <si>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</si>
  <si>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</si>
  <si>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</si>
  <si>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</si>
  <si>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</si>
  <si>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</si>
  <si>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</si>
  <si>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</si>
  <si>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</si>
  <si>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</si>
  <si>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</si>
  <si>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</si>
  <si>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</si>
  <si>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</si>
  <si>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</si>
  <si>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</si>
  <si>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</si>
  <si>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</si>
  <si>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</si>
  <si>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</si>
  <si>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</si>
  <si>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</si>
  <si>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</si>
  <si>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</si>
  <si>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</si>
  <si>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</si>
  <si>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</si>
  <si>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</si>
  <si>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</si>
  <si>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</si>
  <si>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</si>
  <si>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</si>
  <si>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</si>
  <si>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</si>
  <si>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</si>
  <si>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</si>
  <si>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</si>
  <si>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</si>
  <si>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</si>
  <si>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</si>
  <si>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</si>
  <si>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</si>
  <si>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</si>
  <si>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</si>
  <si>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</si>
  <si>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</si>
  <si>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</si>
  <si>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</si>
  <si>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</si>
  <si>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</si>
  <si>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</si>
  <si>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</si>
  <si>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</si>
  <si>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</si>
  <si>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</si>
  <si>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</si>
  <si>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</si>
  <si>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</si>
  <si>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</si>
  <si>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</si>
  <si>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</si>
  <si>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</si>
  <si>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</si>
  <si>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</si>
  <si>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</si>
  <si>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</si>
  <si>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</si>
  <si>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</si>
  <si>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</si>
  <si>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</si>
  <si>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</si>
  <si>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</si>
  <si>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</si>
  <si>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</si>
  <si>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</si>
  <si>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</si>
  <si>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</si>
  <si>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</si>
  <si>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</si>
  <si>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</si>
  <si>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</si>
  <si>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</si>
  <si>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</si>
  <si>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</si>
  <si>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</si>
  <si>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</si>
  <si>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</si>
  <si>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</si>
  <si>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</si>
  <si>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</si>
  <si>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</si>
  <si>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</si>
  <si>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</si>
  <si>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</si>
  <si>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</si>
  <si>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</si>
  <si>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</si>
  <si>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</si>
  <si>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</si>
  <si>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</si>
  <si>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</si>
  <si>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</si>
  <si>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</si>
  <si>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</si>
  <si>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</si>
  <si>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</si>
  <si>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</si>
  <si>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</si>
  <si>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</si>
  <si>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</si>
  <si>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</si>
  <si>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</si>
  <si>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</si>
  <si>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</si>
  <si>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</si>
  <si>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</si>
  <si>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</si>
  <si>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</si>
  <si>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</si>
  <si>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</si>
  <si>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</si>
  <si>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</si>
  <si>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</si>
  <si>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</si>
  <si>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</si>
  <si>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</si>
  <si>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</si>
  <si>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</si>
  <si>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</si>
  <si>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</si>
  <si>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</si>
  <si>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</si>
  <si>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</si>
  <si>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</si>
  <si>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</si>
  <si>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</si>
  <si>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</si>
  <si>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</si>
  <si>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</si>
  <si>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</si>
  <si>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</si>
  <si>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</si>
  <si>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</si>
  <si>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</si>
  <si>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</si>
  <si>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</si>
  <si>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</si>
  <si>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</si>
  <si>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</si>
  <si>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</si>
  <si>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</si>
  <si>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</si>
  <si>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</si>
  <si>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</si>
  <si>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</si>
  <si>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</si>
  <si>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</si>
  <si>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</si>
  <si>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</si>
  <si>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</si>
  <si>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</si>
  <si>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</si>
  <si>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</si>
  <si>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</si>
  <si>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</si>
  <si>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</si>
  <si>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</si>
  <si>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</si>
  <si>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</si>
  <si>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</si>
  <si>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</si>
  <si>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</si>
  <si>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</si>
  <si>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</si>
  <si>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</si>
  <si>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</si>
  <si>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</si>
  <si>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</si>
  <si>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</si>
  <si>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</si>
  <si>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</si>
  <si>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</si>
  <si>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</si>
  <si>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</si>
  <si>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</si>
  <si>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</si>
  <si>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</si>
  <si>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</si>
  <si>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</si>
  <si>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</si>
  <si>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</si>
  <si>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</si>
  <si>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</si>
  <si>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</si>
  <si>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</si>
  <si>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</si>
  <si>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</si>
  <si>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</si>
  <si>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</si>
  <si>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</si>
  <si>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</si>
  <si>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</si>
  <si>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</si>
  <si>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</si>
  <si>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</si>
  <si>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</si>
  <si>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</si>
  <si>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</si>
  <si>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</si>
  <si>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</si>
  <si>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</si>
  <si>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</si>
  <si>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</si>
  <si>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</si>
  <si>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</si>
  <si>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</si>
  <si>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</si>
  <si>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</si>
  <si>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</si>
  <si>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</si>
  <si>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</si>
  <si>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</si>
  <si>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</si>
  <si>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</si>
  <si>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</si>
  <si>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</si>
  <si>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</si>
  <si>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</si>
  <si>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</si>
  <si>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</si>
  <si>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</si>
  <si>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</si>
  <si>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</si>
  <si>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</si>
  <si>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</si>
  <si>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</si>
  <si>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</si>
  <si>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</si>
  <si>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</si>
  <si>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</si>
  <si>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</si>
  <si>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</si>
  <si>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</si>
  <si>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</si>
  <si>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</si>
  <si>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</si>
  <si>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</si>
  <si>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</si>
  <si>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</si>
  <si>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</si>
  <si>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</si>
  <si>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</si>
  <si>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</si>
  <si>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</si>
  <si>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</si>
  <si>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</si>
  <si>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</si>
  <si>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</si>
  <si>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</si>
  <si>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</si>
  <si>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</si>
  <si>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</si>
  <si>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</si>
  <si>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</si>
  <si>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</si>
  <si>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</si>
  <si>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</si>
  <si>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</si>
  <si>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</si>
  <si>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</si>
  <si>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</si>
  <si>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</si>
  <si>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</si>
  <si>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</si>
  <si>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</si>
  <si>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</si>
  <si>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</si>
  <si>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</si>
  <si>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</si>
  <si>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</si>
  <si>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</si>
  <si>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</si>
  <si>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</si>
  <si>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</si>
  <si>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</si>
  <si>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</si>
  <si>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</si>
  <si>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</si>
  <si>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</si>
  <si>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</si>
  <si>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</si>
  <si>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</si>
  <si>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</si>
  <si>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</si>
  <si>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</si>
  <si>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</si>
  <si>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</si>
  <si>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</si>
  <si>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</si>
  <si>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</si>
  <si>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</si>
  <si>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</si>
  <si>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</si>
  <si>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</si>
  <si>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</si>
  <si>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</si>
  <si>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</si>
  <si>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</si>
  <si>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</si>
  <si>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</si>
  <si>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</si>
  <si>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</si>
  <si>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</si>
  <si>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</si>
  <si>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</si>
  <si>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</si>
  <si>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</si>
  <si>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</si>
  <si>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</si>
  <si>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</si>
  <si>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</si>
  <si>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</si>
  <si>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</si>
  <si>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</si>
  <si>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</si>
  <si>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</si>
  <si>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</si>
  <si>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</si>
  <si>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</si>
  <si>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</si>
  <si>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</si>
  <si>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</si>
  <si>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</si>
  <si>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</si>
  <si>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</si>
  <si>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</si>
  <si>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</si>
  <si>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</si>
  <si>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</si>
  <si>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</si>
  <si>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</si>
  <si>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</si>
  <si>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</si>
  <si>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</si>
  <si>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</si>
  <si>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</si>
  <si>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</si>
  <si>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</si>
  <si>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</si>
  <si>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</si>
  <si>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</si>
  <si>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</si>
  <si>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</si>
  <si>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</si>
  <si>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</si>
  <si>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</si>
  <si>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</si>
  <si>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</si>
  <si>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</si>
  <si>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</si>
  <si>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</si>
  <si>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</si>
  <si>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</si>
  <si>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</si>
  <si>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</si>
  <si>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</si>
  <si>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</si>
  <si>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</si>
  <si>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</si>
  <si>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</si>
  <si>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</si>
  <si>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</si>
  <si>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</si>
  <si>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</si>
  <si>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</si>
  <si>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</si>
  <si>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</si>
  <si>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</si>
  <si>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</si>
  <si>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</si>
  <si>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</si>
  <si>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</si>
  <si>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</si>
  <si>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</si>
  <si>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</si>
  <si>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</si>
  <si>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</si>
  <si>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</si>
  <si>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</si>
  <si>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</si>
  <si>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</si>
  <si>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</si>
  <si>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</si>
  <si>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</si>
  <si>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</si>
  <si>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</si>
  <si>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</si>
  <si>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</si>
  <si>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</si>
  <si>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</si>
  <si>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</si>
  <si>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</si>
  <si>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</si>
  <si>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</si>
  <si>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</si>
  <si>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</si>
  <si>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</si>
  <si>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</si>
  <si>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</si>
  <si>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</si>
  <si>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</si>
  <si>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</si>
  <si>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</si>
  <si>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</si>
  <si>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</si>
  <si>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</si>
  <si>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</si>
  <si>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</si>
  <si>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</si>
  <si>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</si>
  <si>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</si>
  <si>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</si>
  <si>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</si>
  <si>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</si>
  <si>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</si>
  <si>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</si>
  <si>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</si>
  <si>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</si>
  <si>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</si>
  <si>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</si>
  <si>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</si>
  <si>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</si>
  <si>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</si>
  <si>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</si>
  <si>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</si>
  <si>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</si>
  <si>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</si>
  <si>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</si>
  <si>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</si>
  <si>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</si>
  <si>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</si>
  <si>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</si>
  <si>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</si>
  <si>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</si>
  <si>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</si>
  <si>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</si>
  <si>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</si>
  <si>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</si>
  <si>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</si>
  <si>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</si>
  <si>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</si>
  <si>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</si>
  <si>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</si>
  <si>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</si>
  <si>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</si>
  <si>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</si>
  <si>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</si>
  <si>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</si>
  <si>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</si>
  <si>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</si>
  <si>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</si>
  <si>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</si>
  <si>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</si>
  <si>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</si>
  <si>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</si>
  <si>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</si>
  <si>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</si>
  <si>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</si>
  <si>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</si>
  <si>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</si>
  <si>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</si>
  <si>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</si>
  <si>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</si>
  <si>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</si>
  <si>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</si>
  <si>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</si>
  <si>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</si>
  <si>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</si>
  <si>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</si>
  <si>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</si>
  <si>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</si>
  <si>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</si>
  <si>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</si>
  <si>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</si>
  <si>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</si>
  <si>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</si>
  <si>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</si>
  <si>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</si>
  <si>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</si>
  <si>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</si>
  <si>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</si>
  <si>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</si>
  <si>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</si>
  <si>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</si>
  <si>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</si>
  <si>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</si>
  <si>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</si>
  <si>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</si>
  <si>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</si>
  <si>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</si>
  <si>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</si>
  <si>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</si>
  <si>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</si>
  <si>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</si>
  <si>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</si>
  <si>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</si>
  <si>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</si>
  <si>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</si>
  <si>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</si>
  <si>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</si>
  <si>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</si>
  <si>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</si>
  <si>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</si>
  <si>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</si>
  <si>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</si>
  <si>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</si>
  <si>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</si>
  <si>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</si>
  <si>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</si>
  <si>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</si>
  <si>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</si>
  <si>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</si>
  <si>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</si>
  <si>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</si>
  <si>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</si>
  <si>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</si>
  <si>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</si>
  <si>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</si>
  <si>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</si>
  <si>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</si>
  <si>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</si>
  <si>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</si>
  <si>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</si>
  <si>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</si>
  <si>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</si>
  <si>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</si>
  <si>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</si>
  <si>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</si>
  <si>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</si>
  <si>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</si>
  <si>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</si>
  <si>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</si>
  <si>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</si>
  <si>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</si>
  <si>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</si>
  <si>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</si>
  <si>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</si>
  <si>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</si>
  <si>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</si>
  <si>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</si>
  <si>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</si>
  <si>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</si>
  <si>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</si>
  <si>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</si>
  <si>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</si>
  <si>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</si>
  <si>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</si>
  <si>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</si>
  <si>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</si>
  <si>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</si>
  <si>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</si>
  <si>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</si>
  <si>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</si>
  <si>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</si>
  <si>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</si>
  <si>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</si>
  <si>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</si>
  <si>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</si>
  <si>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</si>
  <si>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</si>
  <si>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</si>
  <si>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</si>
  <si>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</si>
  <si>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</si>
  <si>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</si>
  <si>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</si>
  <si>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</si>
  <si>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</si>
  <si>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</si>
  <si>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</si>
  <si>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</si>
  <si>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</si>
  <si>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</si>
  <si>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</si>
  <si>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</si>
  <si>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</si>
  <si>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</si>
  <si>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</si>
  <si>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</si>
  <si>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</si>
  <si>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</si>
  <si>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</si>
  <si>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</si>
  <si>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</si>
  <si>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</si>
  <si>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</si>
  <si>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</si>
  <si>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</si>
  <si>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</si>
  <si>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</si>
  <si>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</si>
  <si>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</si>
  <si>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</si>
  <si>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</si>
  <si>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</si>
  <si>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</si>
  <si>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</si>
  <si>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</si>
  <si>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</si>
  <si>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</si>
  <si>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</si>
  <si>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</si>
  <si>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</si>
  <si>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</si>
  <si>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</si>
  <si>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</si>
  <si>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</si>
  <si>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</si>
  <si>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</si>
  <si>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</si>
  <si>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</si>
  <si>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</si>
  <si>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</si>
  <si>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</si>
  <si>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</si>
  <si>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</si>
  <si>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</si>
  <si>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</si>
  <si>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</si>
  <si>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</si>
  <si>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</si>
  <si>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</si>
  <si>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</si>
  <si>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</si>
  <si>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</si>
  <si>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</si>
  <si>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</si>
  <si>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</si>
  <si>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</si>
  <si>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</si>
  <si>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</si>
  <si>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</si>
  <si>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</si>
  <si>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</si>
  <si>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</si>
  <si>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</si>
  <si>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</si>
  <si>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</si>
  <si>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</si>
  <si>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</si>
  <si>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</si>
  <si>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</si>
  <si>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</si>
  <si>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</si>
  <si>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</si>
  <si>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</si>
  <si>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</si>
  <si>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</si>
  <si>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</si>
  <si>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</si>
  <si>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</si>
  <si>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</si>
  <si>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</si>
  <si>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</si>
  <si>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</si>
  <si>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</si>
  <si>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</si>
  <si>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</si>
  <si>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</si>
  <si>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</si>
  <si>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</si>
  <si>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</si>
  <si>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</si>
  <si>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</si>
  <si>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</si>
  <si>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</si>
  <si>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</si>
  <si>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</si>
  <si>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</si>
  <si>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</si>
  <si>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</si>
  <si>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</si>
  <si>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</si>
  <si>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</si>
  <si>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</si>
  <si>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</si>
  <si>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</si>
  <si>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</si>
  <si>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</si>
  <si>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</si>
  <si>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</si>
  <si>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</si>
  <si>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</si>
  <si>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</si>
  <si>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</si>
  <si>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</si>
  <si>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</si>
  <si>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</si>
  <si>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</si>
  <si>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</si>
  <si>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</si>
  <si>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</si>
  <si>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</si>
  <si>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</si>
  <si>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</si>
  <si>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</si>
  <si>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</si>
  <si>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</si>
  <si>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</si>
  <si>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</si>
  <si>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</si>
  <si>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</si>
  <si>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</si>
  <si>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</si>
  <si>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</si>
  <si>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</si>
  <si>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</si>
  <si>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</si>
  <si>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</si>
  <si>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</si>
  <si>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</si>
  <si>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</si>
  <si>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</si>
  <si>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</si>
  <si>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</si>
  <si>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</si>
  <si>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</si>
  <si>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</si>
  <si>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</si>
  <si>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</si>
  <si>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</si>
  <si>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</si>
  <si>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</si>
  <si>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</si>
  <si>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</si>
  <si>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</si>
  <si>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</si>
  <si>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</si>
  <si>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</si>
  <si>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</si>
  <si>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</si>
  <si>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</si>
  <si>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</si>
  <si>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</si>
  <si>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</si>
  <si>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</si>
  <si>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</si>
  <si>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</si>
  <si>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</si>
  <si>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</si>
  <si>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</si>
  <si>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</si>
  <si>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</si>
  <si>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</si>
  <si>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</si>
  <si>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</si>
  <si>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</si>
  <si>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</si>
  <si>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</si>
  <si>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</si>
  <si>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</si>
  <si>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</si>
  <si>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</si>
  <si>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</si>
  <si>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</si>
  <si>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</si>
  <si>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</si>
  <si>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</si>
  <si>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</si>
  <si>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</si>
  <si>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</si>
  <si>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</si>
  <si>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</si>
  <si>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</si>
  <si>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</si>
  <si>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</si>
  <si>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</si>
  <si>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</si>
  <si>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</si>
  <si>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</si>
  <si>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</si>
  <si>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</si>
  <si>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</si>
  <si>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</si>
  <si>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</si>
  <si>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</si>
  <si>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</si>
  <si>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</si>
  <si>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</si>
  <si>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</si>
  <si>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</si>
  <si>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</si>
  <si>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</si>
  <si>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</si>
  <si>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</si>
  <si>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</si>
  <si>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</si>
  <si>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</si>
  <si>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</si>
  <si>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</si>
  <si>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</si>
  <si>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</si>
  <si>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</si>
  <si>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</si>
  <si>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</si>
  <si>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</si>
  <si>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</si>
  <si>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</si>
  <si>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</si>
  <si>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</si>
  <si>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</si>
  <si>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</si>
  <si>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</si>
  <si>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</si>
  <si>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</si>
  <si>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</si>
  <si>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</si>
  <si>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</si>
  <si>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</si>
  <si>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</si>
  <si>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</si>
  <si>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</si>
  <si>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</si>
  <si>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</si>
  <si>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</si>
  <si>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</si>
  <si>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</si>
  <si>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</si>
  <si>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</si>
  <si>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</si>
  <si>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</si>
  <si>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</si>
  <si>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</si>
  <si>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</si>
  <si>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</si>
  <si>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</si>
  <si>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</si>
  <si>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</si>
  <si>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</si>
  <si>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</si>
  <si>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</si>
  <si>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</si>
  <si>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</si>
  <si>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</si>
  <si>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</si>
  <si>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</si>
  <si>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</si>
  <si>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</si>
  <si>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</si>
  <si>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</si>
  <si>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</si>
  <si>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</si>
  <si>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</si>
  <si>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</si>
  <si>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</si>
  <si>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</si>
  <si>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</si>
  <si>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</si>
  <si>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</si>
  <si>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</si>
  <si>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</si>
  <si>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</si>
  <si>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</si>
  <si>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</si>
  <si>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</si>
  <si>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</si>
  <si>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</si>
  <si>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</si>
  <si>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</si>
  <si>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</si>
  <si>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</si>
  <si>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</si>
  <si>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</si>
  <si>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</si>
  <si>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</si>
  <si>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</si>
  <si>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</si>
  <si>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</si>
  <si>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</si>
  <si>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</si>
  <si>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</si>
  <si>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</si>
  <si>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</si>
  <si>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</si>
  <si>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</si>
  <si>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</si>
  <si>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</si>
  <si>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</si>
  <si>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</si>
  <si>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</si>
  <si>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</si>
  <si>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</si>
  <si>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</si>
  <si>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</si>
  <si>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</si>
  <si>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</si>
  <si>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</si>
  <si>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</si>
  <si>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</si>
  <si>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</si>
  <si>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</si>
  <si>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</si>
  <si>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</si>
  <si>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</si>
  <si>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</si>
  <si>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</si>
  <si>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</si>
  <si>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</si>
  <si>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</si>
  <si>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</si>
  <si>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</si>
  <si>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</si>
  <si>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</si>
  <si>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</si>
  <si>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</si>
  <si>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</si>
  <si>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</si>
  <si>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</si>
  <si>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</si>
  <si>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</si>
  <si>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</si>
  <si>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</si>
  <si>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</si>
  <si>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</si>
  <si>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</si>
  <si>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</si>
  <si>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</si>
  <si>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</si>
  <si>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</si>
  <si>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</si>
  <si>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</si>
  <si>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</si>
  <si>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</si>
  <si>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</si>
  <si>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</si>
  <si>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</si>
  <si>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</si>
  <si>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</si>
  <si>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</si>
  <si>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</si>
  <si>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</si>
  <si>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</si>
  <si>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</si>
  <si>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</si>
  <si>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</si>
  <si>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</si>
  <si>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</si>
  <si>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</si>
  <si>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</si>
  <si>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</si>
  <si>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</si>
  <si>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</si>
  <si>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</si>
  <si>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</si>
  <si>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</si>
  <si>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</si>
  <si>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</si>
  <si>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</si>
  <si>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</si>
  <si>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</si>
  <si>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</si>
  <si>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</si>
  <si>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</si>
  <si>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</si>
  <si>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</si>
  <si>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</si>
  <si>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</si>
  <si>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</si>
  <si>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</si>
  <si>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</si>
  <si>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</si>
  <si>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</si>
  <si>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</si>
  <si>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</si>
  <si>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</si>
  <si>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</si>
  <si>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</si>
  <si>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</si>
  <si>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</si>
  <si>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</si>
  <si>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</si>
  <si>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</si>
  <si>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</si>
  <si>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</si>
  <si>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</si>
  <si>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</si>
  <si>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</si>
  <si>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</si>
  <si>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</si>
  <si>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</si>
  <si>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</si>
  <si>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</si>
  <si>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</si>
  <si>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</si>
  <si>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</si>
  <si>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</si>
  <si>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</si>
  <si>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</si>
  <si>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</si>
  <si>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</si>
  <si>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</si>
  <si>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</si>
  <si>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</si>
  <si>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</si>
  <si>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</si>
  <si>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</si>
  <si>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</si>
  <si>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</si>
  <si>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</si>
  <si>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</si>
  <si>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</si>
  <si>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</si>
  <si>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</si>
  <si>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</si>
  <si>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</si>
  <si>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</si>
  <si>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</si>
  <si>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</si>
  <si>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</si>
  <si>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</si>
  <si>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</si>
  <si>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</si>
  <si>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</si>
  <si>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</si>
  <si>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</si>
  <si>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</si>
  <si>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</si>
  <si>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</si>
  <si>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</si>
  <si>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</si>
  <si>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</si>
  <si>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</si>
  <si>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</si>
  <si>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</si>
  <si>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</si>
  <si>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</si>
  <si>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</si>
  <si>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</si>
  <si>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</si>
  <si>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</si>
  <si>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</si>
  <si>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</si>
  <si>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</si>
  <si>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</si>
  <si>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</si>
  <si>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</si>
  <si>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</si>
  <si>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</si>
  <si>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</si>
  <si>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</si>
  <si>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</si>
  <si>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</si>
  <si>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</si>
  <si>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</si>
  <si>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</si>
  <si>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</si>
  <si>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</si>
  <si>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</si>
  <si>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</si>
  <si>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</si>
  <si>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</si>
  <si>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</si>
  <si>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</si>
  <si>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</si>
  <si>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</si>
  <si>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</si>
  <si>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</si>
  <si>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</si>
  <si>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</si>
  <si>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</si>
  <si>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</si>
  <si>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</si>
  <si>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</si>
  <si>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</si>
  <si>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</si>
  <si>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</si>
  <si>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</si>
  <si>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</si>
  <si>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</si>
  <si>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</si>
  <si>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</si>
  <si>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</si>
  <si>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</si>
  <si>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</si>
  <si>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</si>
  <si>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</si>
  <si>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</si>
  <si>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</si>
  <si>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</si>
  <si>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</si>
  <si>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</si>
  <si>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</si>
  <si>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</si>
  <si>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</si>
  <si>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</si>
  <si>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</si>
  <si>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</si>
  <si>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</si>
  <si>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</si>
  <si>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</si>
  <si>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</si>
  <si>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</si>
  <si>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</si>
  <si>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</si>
  <si>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</si>
  <si>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</si>
  <si>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</si>
  <si>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</si>
  <si>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</si>
  <si>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</si>
  <si>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</si>
  <si>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</si>
  <si>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</si>
  <si>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</si>
  <si>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</si>
  <si>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</si>
  <si>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</si>
  <si>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</si>
  <si>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</si>
  <si>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</si>
  <si>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</si>
  <si>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</si>
  <si>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</si>
  <si>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</si>
  <si>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</si>
  <si>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</si>
  <si>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</si>
  <si>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</si>
  <si>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</si>
  <si>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</si>
  <si>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</si>
  <si>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</si>
  <si>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</si>
  <si>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</si>
  <si>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</si>
  <si>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</si>
  <si>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</si>
  <si>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</si>
  <si>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</si>
  <si>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</si>
  <si>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</si>
  <si>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</si>
  <si>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</si>
  <si>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</si>
  <si>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</si>
  <si>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</si>
  <si>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</si>
  <si>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</si>
  <si>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</si>
  <si>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</si>
  <si>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</si>
  <si>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</si>
  <si>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</si>
  <si>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</si>
  <si>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</si>
  <si>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</si>
  <si>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</si>
  <si>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</si>
  <si>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</si>
  <si>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</si>
  <si>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</si>
  <si>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</si>
  <si>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</si>
  <si>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</si>
  <si>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</si>
  <si>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</si>
  <si>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</si>
  <si>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</si>
  <si>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</si>
  <si>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</si>
  <si>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</si>
  <si>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</si>
  <si>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</si>
  <si>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</si>
  <si>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</si>
  <si>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</si>
  <si>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</si>
  <si>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</si>
  <si>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</si>
  <si>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</si>
  <si>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</si>
  <si>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</si>
  <si>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</si>
  <si>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</si>
  <si>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</si>
  <si>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</si>
  <si>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</si>
  <si>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</si>
  <si>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</si>
  <si>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</si>
  <si>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</si>
  <si>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</si>
  <si>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</si>
  <si>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</si>
  <si>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</si>
  <si>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</si>
  <si>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</si>
  <si>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</si>
  <si>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</si>
  <si>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</si>
  <si>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</si>
  <si>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</si>
  <si>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</si>
  <si>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</si>
  <si>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</si>
  <si>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</si>
  <si>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</si>
  <si>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</si>
  <si>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</si>
  <si>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</si>
  <si>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</si>
  <si>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</si>
  <si>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</si>
  <si>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</si>
  <si>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</si>
  <si>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</si>
  <si>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</si>
  <si>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</si>
  <si>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</si>
  <si>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</si>
  <si>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</si>
  <si>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</si>
  <si>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</si>
  <si>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</si>
  <si>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</si>
  <si>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</si>
  <si>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</si>
  <si>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</si>
  <si>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</si>
  <si>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</si>
  <si>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</si>
  <si>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</si>
  <si>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</si>
  <si>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</si>
  <si>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</si>
  <si>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</si>
  <si>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</si>
  <si>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</si>
  <si>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</si>
  <si>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</si>
  <si>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</si>
  <si>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</si>
  <si>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</si>
  <si>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</si>
  <si>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</si>
  <si>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</si>
  <si>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</si>
  <si>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</si>
  <si>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</si>
  <si>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</si>
  <si>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</si>
  <si>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</si>
  <si>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</si>
  <si>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</si>
  <si>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</si>
  <si>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</si>
  <si>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</si>
  <si>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</si>
  <si>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</si>
  <si>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</si>
  <si>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</si>
  <si>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</si>
  <si>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</si>
  <si>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</si>
  <si>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</si>
  <si>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</si>
  <si>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</si>
  <si>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</si>
  <si>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</si>
  <si>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</si>
  <si>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</si>
  <si>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</si>
  <si>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</si>
  <si>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</si>
  <si>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</si>
  <si>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</si>
  <si>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</si>
  <si>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</si>
  <si>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</si>
  <si>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</si>
  <si>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</si>
  <si>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</si>
  <si>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</si>
  <si>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</si>
  <si>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</si>
  <si>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</si>
  <si>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</si>
  <si>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</si>
  <si>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</si>
  <si>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</si>
  <si>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</si>
  <si>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</si>
  <si>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</si>
  <si>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</si>
  <si>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</si>
  <si>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</si>
  <si>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</si>
  <si>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</si>
  <si>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</si>
  <si>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</si>
  <si>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</si>
  <si>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</si>
  <si>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</si>
  <si>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</si>
  <si>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</si>
  <si>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</si>
  <si>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</si>
  <si>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</si>
  <si>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</si>
  <si>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</si>
  <si>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</si>
  <si>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</si>
  <si>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</si>
  <si>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</si>
  <si>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</si>
  <si>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</si>
  <si>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</si>
  <si>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</si>
  <si>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</si>
  <si>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</si>
  <si>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</si>
  <si>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</si>
  <si>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</si>
  <si>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</si>
  <si>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</si>
  <si>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</si>
  <si>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</si>
  <si>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</si>
  <si>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</si>
  <si>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</si>
  <si>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</si>
  <si>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</si>
  <si>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</si>
  <si>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</si>
  <si>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</si>
  <si>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</si>
  <si>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</si>
  <si>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</si>
  <si>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</si>
  <si>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</si>
  <si>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</si>
  <si>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</si>
  <si>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</si>
  <si>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</si>
  <si>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</si>
  <si>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</si>
  <si>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</si>
  <si>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</si>
  <si>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</si>
  <si>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</si>
  <si>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</si>
  <si>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</si>
  <si>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</si>
  <si>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</si>
  <si>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</si>
  <si>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</si>
  <si>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</si>
  <si>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</si>
  <si>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</si>
  <si>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</si>
  <si>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</si>
  <si>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</si>
  <si>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</si>
  <si>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</si>
  <si>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</si>
  <si>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</si>
  <si>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</si>
  <si>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</si>
  <si>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</si>
  <si>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</si>
  <si>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</si>
  <si>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</si>
  <si>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</si>
  <si>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</si>
  <si>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</si>
  <si>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</si>
  <si>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</si>
  <si>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</si>
  <si>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</si>
  <si>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</si>
  <si>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</si>
  <si>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</si>
  <si>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</si>
  <si>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</si>
  <si>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</si>
  <si>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</si>
  <si>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</si>
  <si>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</si>
  <si>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</si>
  <si>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</si>
  <si>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</si>
  <si>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</si>
  <si>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</si>
  <si>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</si>
  <si>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</si>
  <si>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</si>
  <si>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</si>
  <si>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</si>
  <si>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</si>
  <si>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</si>
  <si>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</si>
  <si>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</si>
  <si>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</si>
  <si>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</si>
  <si>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</si>
  <si>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</si>
  <si>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</si>
  <si>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</si>
  <si>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</si>
  <si>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</si>
  <si>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</si>
  <si>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</si>
  <si>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</si>
  <si>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</si>
  <si>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</si>
  <si>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</si>
  <si>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</si>
  <si>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</si>
  <si>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</si>
  <si>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</si>
  <si>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</si>
  <si>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</si>
  <si>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</si>
  <si>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</si>
  <si>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</si>
  <si>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</si>
  <si>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</si>
  <si>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</si>
  <si>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</si>
  <si>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</si>
  <si>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</si>
  <si>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</si>
  <si>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</si>
  <si>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</si>
  <si>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</si>
  <si>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</si>
  <si>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</si>
  <si>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</si>
  <si>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</si>
  <si>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</si>
  <si>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</si>
  <si>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</si>
  <si>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</si>
  <si>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</si>
  <si>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</si>
  <si>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</si>
  <si>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</si>
  <si>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</si>
  <si>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</si>
  <si>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</si>
  <si>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</si>
  <si>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</si>
  <si>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</si>
  <si>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</si>
  <si>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</si>
  <si>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</si>
  <si>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</si>
  <si>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</si>
  <si>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</si>
  <si>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</si>
  <si>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</si>
  <si>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</si>
  <si>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</si>
  <si>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</si>
  <si>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</si>
  <si>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</si>
  <si>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</si>
  <si>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</si>
  <si>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</si>
  <si>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</si>
  <si>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</si>
  <si>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</si>
  <si>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</si>
  <si>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</si>
  <si>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</si>
  <si>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</si>
  <si>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</si>
  <si>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</si>
  <si>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</si>
  <si>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</si>
  <si>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</si>
  <si>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</si>
  <si>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</si>
  <si>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</si>
  <si>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</si>
  <si>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</si>
  <si>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</si>
  <si>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</si>
  <si>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</si>
  <si>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</si>
  <si>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</si>
  <si>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</si>
  <si>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</si>
  <si>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</si>
  <si>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</si>
  <si>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</si>
  <si>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</si>
  <si>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</si>
  <si>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</si>
  <si>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</si>
  <si>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</si>
  <si>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</si>
  <si>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</si>
  <si>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</si>
  <si>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</si>
  <si>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</si>
  <si>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</si>
  <si>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</si>
  <si>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</si>
  <si>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</si>
  <si>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</si>
  <si>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</si>
  <si>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</si>
  <si>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</si>
  <si>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</si>
  <si>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</si>
  <si>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</si>
  <si>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</si>
  <si>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</si>
  <si>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</si>
  <si>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</si>
  <si>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</si>
  <si>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</si>
  <si>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</si>
  <si>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</si>
  <si>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</si>
  <si>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</si>
  <si>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</si>
  <si>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</si>
  <si>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</si>
  <si>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</si>
  <si>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</si>
  <si>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</si>
  <si>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</si>
  <si>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</si>
  <si>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</si>
  <si>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</si>
  <si>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</si>
  <si>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</si>
  <si>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</si>
  <si>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</si>
  <si>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</si>
  <si>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</si>
  <si>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</si>
  <si>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</si>
  <si>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</si>
  <si>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</si>
  <si>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</si>
  <si>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</si>
  <si>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</si>
  <si>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</si>
  <si>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</si>
  <si>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</si>
  <si>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</si>
  <si>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</si>
  <si>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</si>
  <si>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</si>
  <si>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</si>
  <si>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</si>
  <si>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</si>
  <si>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</si>
  <si>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</si>
  <si>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</si>
  <si>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</si>
  <si>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</si>
  <si>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</si>
  <si>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</si>
  <si>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</si>
  <si>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</si>
  <si>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</si>
  <si>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</si>
  <si>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</si>
  <si>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</si>
  <si>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</si>
  <si>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</si>
  <si>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</si>
  <si>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</si>
  <si>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</si>
  <si>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</si>
  <si>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</si>
  <si>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</si>
  <si>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</si>
  <si>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</si>
  <si>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</si>
  <si>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</si>
  <si>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</si>
  <si>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</si>
  <si>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</si>
  <si>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</si>
  <si>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</si>
  <si>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</si>
  <si>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</si>
  <si>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</si>
  <si>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</si>
  <si>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</si>
  <si>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</si>
  <si>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</si>
  <si>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</si>
  <si>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</si>
  <si>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</si>
  <si>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</si>
  <si>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</si>
  <si>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</si>
  <si>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</si>
  <si>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</si>
  <si>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</si>
  <si>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</si>
  <si>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</si>
  <si>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</si>
  <si>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</si>
  <si>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</si>
  <si>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</si>
  <si>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</si>
  <si>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</si>
  <si>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</si>
  <si>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</si>
  <si>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</si>
  <si>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</si>
  <si>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</si>
  <si>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</si>
  <si>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</si>
  <si>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</si>
  <si>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</si>
  <si>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</si>
  <si>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</si>
  <si>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</si>
  <si>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</si>
  <si>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</si>
  <si>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</si>
  <si>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</si>
  <si>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</si>
  <si>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</si>
  <si>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</si>
  <si>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</si>
  <si>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</si>
  <si>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</si>
  <si>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</si>
  <si>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</si>
  <si>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</si>
  <si>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</si>
  <si>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</si>
  <si>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</si>
  <si>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</si>
  <si>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</si>
  <si>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</si>
  <si>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</si>
  <si>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</si>
  <si>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</si>
  <si>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</si>
  <si>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</si>
  <si>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</si>
  <si>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</si>
  <si>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</si>
  <si>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</si>
  <si>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</si>
  <si>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</si>
  <si>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</si>
  <si>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</si>
  <si>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</si>
  <si>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</si>
  <si>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</si>
  <si>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</si>
  <si>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</si>
  <si>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</si>
  <si>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</si>
  <si>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</si>
  <si>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</si>
  <si>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</si>
  <si>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</si>
  <si>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</si>
  <si>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</si>
  <si>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</si>
  <si>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</si>
  <si>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</si>
  <si>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</si>
  <si>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</si>
  <si>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</si>
  <si>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</si>
  <si>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</si>
  <si>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</si>
  <si>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</si>
  <si>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</si>
  <si>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</si>
  <si>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</si>
  <si>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</si>
  <si>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</si>
  <si>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</si>
  <si>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</si>
  <si>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</si>
  <si>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</si>
  <si>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</si>
  <si>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</si>
  <si>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</si>
  <si>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</si>
  <si>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</si>
  <si>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</si>
  <si>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</si>
  <si>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</si>
  <si>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</si>
  <si>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</si>
  <si>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</si>
  <si>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</si>
  <si>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</si>
  <si>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</si>
  <si>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</si>
  <si>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</si>
  <si>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</si>
  <si>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</si>
  <si>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</si>
  <si>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</si>
  <si>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</si>
  <si>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</si>
  <si>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</si>
  <si>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</si>
  <si>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</si>
  <si>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</si>
  <si>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</si>
  <si>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</si>
  <si>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</si>
  <si>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</si>
  <si>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</si>
  <si>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</si>
  <si>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</si>
  <si>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</si>
  <si>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</si>
  <si>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</si>
  <si>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</si>
  <si>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</si>
  <si>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</si>
  <si>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</si>
  <si>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</si>
  <si>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</si>
  <si>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</si>
  <si>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</si>
  <si>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</si>
  <si>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</si>
  <si>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</si>
  <si>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</si>
  <si>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</si>
  <si>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</si>
  <si>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</si>
  <si>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</si>
  <si>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</si>
  <si>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</si>
  <si>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</si>
  <si>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</si>
  <si>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</si>
  <si>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</si>
  <si>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</si>
  <si>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</si>
  <si>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</si>
  <si>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</si>
  <si>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</si>
  <si>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</si>
  <si>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</si>
  <si>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</si>
  <si>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</si>
  <si>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</si>
  <si>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</si>
  <si>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</si>
  <si>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</si>
  <si>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</si>
  <si>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</si>
  <si>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</si>
  <si>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</si>
  <si>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</si>
  <si>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</si>
  <si>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</si>
  <si>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</si>
  <si>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</si>
  <si>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</si>
  <si>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</si>
  <si>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</si>
  <si>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</si>
  <si>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</si>
  <si>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</si>
  <si>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</si>
  <si>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</si>
  <si>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</si>
  <si>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</si>
  <si>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</si>
  <si>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</si>
  <si>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</si>
  <si>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</si>
  <si>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</si>
  <si>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</si>
  <si>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</si>
  <si>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</si>
  <si>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</si>
  <si>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</si>
  <si>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</si>
  <si>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</si>
  <si>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</si>
  <si>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</si>
  <si>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</si>
  <si>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</si>
  <si>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</si>
  <si>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</si>
  <si>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</si>
  <si>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</si>
  <si>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</si>
  <si>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</si>
  <si>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</si>
  <si>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</si>
  <si>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</si>
  <si>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</si>
  <si>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</si>
  <si>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</si>
  <si>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</si>
  <si>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</si>
  <si>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</si>
  <si>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</si>
  <si>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</si>
  <si>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</si>
  <si>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</si>
  <si>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</si>
  <si>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</si>
  <si>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</si>
  <si>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</si>
  <si>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</si>
  <si>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</si>
  <si>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</si>
  <si>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</si>
  <si>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</si>
  <si>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</si>
  <si>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</si>
  <si>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</si>
  <si>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</si>
  <si>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</si>
  <si>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</si>
  <si>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</si>
  <si>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</si>
  <si>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</si>
  <si>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</si>
  <si>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</si>
  <si>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</si>
  <si>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</si>
  <si>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</si>
  <si>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</si>
  <si>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</si>
  <si>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</si>
  <si>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</si>
  <si>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</si>
  <si>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</si>
  <si>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</si>
  <si>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</si>
  <si>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</si>
  <si>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</si>
  <si>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</si>
  <si>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</si>
  <si>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</si>
  <si>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</si>
  <si>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</si>
  <si>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</si>
  <si>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</si>
  <si>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</si>
  <si>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</si>
  <si>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</si>
  <si>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</si>
  <si>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</si>
  <si>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</si>
  <si>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</si>
  <si>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</si>
  <si>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</si>
  <si>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</si>
  <si>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</si>
  <si>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</si>
  <si>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</si>
  <si>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</si>
  <si>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</si>
  <si>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</si>
  <si>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</si>
  <si>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</si>
  <si>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</si>
  <si>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</si>
  <si>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</si>
  <si>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</si>
  <si>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</si>
  <si>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</si>
  <si>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</si>
  <si>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</si>
  <si>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</si>
  <si>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</si>
  <si>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</si>
  <si>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</si>
  <si>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</si>
  <si>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</si>
  <si>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</si>
  <si>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</si>
  <si>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</si>
  <si>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</si>
  <si>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</si>
  <si>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</si>
  <si>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</si>
  <si>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</si>
  <si>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</si>
  <si>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</si>
  <si>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</si>
  <si>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</si>
  <si>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</si>
  <si>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</si>
  <si>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</si>
  <si>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</si>
  <si>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</si>
  <si>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</si>
  <si>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</si>
  <si>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</si>
  <si>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</si>
  <si>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</si>
  <si>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</si>
  <si>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</si>
  <si>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</si>
  <si>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</si>
  <si>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</si>
  <si>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</si>
  <si>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</si>
  <si>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</si>
  <si>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</si>
  <si>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</si>
  <si>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</si>
  <si>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</si>
  <si>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</si>
  <si>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</si>
  <si>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</si>
  <si>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</si>
  <si>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</si>
  <si>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</si>
  <si>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</si>
  <si>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</si>
  <si>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</si>
  <si>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</si>
  <si>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</si>
  <si>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</si>
  <si>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</si>
  <si>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</si>
  <si>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</si>
  <si>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</si>
  <si>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</si>
  <si>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</si>
  <si>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</si>
  <si>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</si>
  <si>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</si>
  <si>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</si>
  <si>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</si>
  <si>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</si>
  <si>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</si>
  <si>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</si>
  <si>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</si>
  <si>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</si>
  <si>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</si>
  <si>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</si>
  <si>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</si>
  <si>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</si>
  <si>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</si>
  <si>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</si>
  <si>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</si>
  <si>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</si>
  <si>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</si>
  <si>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</si>
  <si>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</si>
  <si>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</si>
  <si>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</si>
  <si>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</si>
  <si>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</si>
  <si>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</si>
  <si>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</si>
  <si>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</si>
  <si>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</si>
  <si>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</si>
  <si>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</si>
  <si>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</si>
  <si>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</si>
  <si>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</si>
  <si>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</si>
  <si>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</si>
  <si>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</si>
  <si>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</si>
  <si>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</si>
  <si>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</si>
  <si>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</si>
  <si>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</si>
  <si>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</si>
  <si>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</si>
  <si>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</si>
  <si>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</si>
  <si>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</si>
  <si>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</si>
  <si>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</si>
  <si>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</si>
  <si>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</si>
  <si>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</si>
  <si>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</si>
  <si>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</si>
  <si>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</si>
  <si>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</si>
  <si>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</si>
  <si>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</si>
  <si>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</si>
  <si>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</si>
  <si>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</si>
  <si>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</si>
  <si>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</si>
  <si>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</si>
  <si>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</si>
  <si>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</si>
  <si>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</si>
  <si>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</si>
  <si>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</si>
  <si>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</si>
  <si>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</si>
  <si>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</si>
  <si>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</si>
  <si>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</si>
  <si>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</si>
  <si>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</si>
  <si>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</si>
  <si>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</si>
  <si>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</si>
  <si>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</si>
  <si>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</si>
  <si>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</si>
  <si>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</si>
  <si>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</si>
  <si>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</si>
  <si>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</si>
  <si>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</si>
  <si>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</si>
  <si>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</si>
  <si>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</si>
  <si>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</si>
  <si>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</si>
  <si>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</si>
  <si>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</si>
  <si>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</si>
  <si>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</si>
  <si>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</si>
  <si>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</si>
  <si>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</si>
  <si>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</si>
  <si>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</si>
  <si>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</si>
  <si>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</si>
  <si>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</si>
  <si>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</si>
  <si>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</si>
  <si>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</si>
  <si>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</si>
  <si>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</si>
  <si>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</si>
  <si>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</si>
  <si>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</si>
  <si>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</si>
  <si>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</si>
  <si>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</si>
  <si>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</si>
  <si>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</si>
  <si>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</si>
  <si>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</si>
  <si>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</si>
  <si>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</si>
  <si>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</si>
  <si>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</si>
  <si>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</si>
  <si>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</si>
  <si>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</si>
  <si>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</si>
  <si>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</si>
  <si>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</si>
  <si>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</si>
  <si>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</si>
  <si>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</si>
  <si>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</si>
  <si>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</si>
  <si>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</si>
  <si>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</si>
  <si>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</si>
  <si>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</si>
  <si>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</si>
  <si>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</si>
  <si>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</si>
  <si>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</si>
  <si>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</si>
  <si>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</si>
  <si>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</si>
  <si>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</si>
  <si>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</si>
  <si>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</si>
  <si>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</si>
  <si>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</si>
  <si>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</si>
  <si>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</si>
  <si>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</si>
  <si>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</si>
  <si>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</si>
  <si>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</si>
  <si>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</si>
  <si>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</si>
  <si>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</si>
  <si>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</si>
  <si>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</si>
  <si>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</si>
  <si>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</si>
  <si>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</si>
  <si>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</si>
  <si>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</si>
  <si>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</si>
  <si>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</si>
  <si>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</si>
  <si>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</si>
  <si>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</si>
  <si>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</si>
  <si>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</si>
  <si>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</si>
  <si>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</si>
  <si>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</si>
  <si>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</si>
  <si>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</si>
  <si>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</si>
  <si>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</si>
  <si>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</si>
  <si>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</si>
  <si>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</si>
  <si>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</si>
  <si>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</si>
  <si>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</si>
  <si>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</si>
  <si>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</si>
  <si>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</si>
  <si>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</si>
  <si>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</si>
  <si>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</si>
  <si>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</si>
  <si>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</si>
  <si>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</si>
  <si>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</si>
  <si>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</si>
  <si>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</si>
  <si>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</si>
  <si>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</si>
  <si>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</si>
  <si>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</si>
  <si>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</si>
  <si>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</si>
  <si>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</si>
  <si>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</si>
  <si>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</si>
  <si>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</si>
  <si>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</si>
  <si>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</si>
  <si>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</si>
  <si>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</si>
  <si>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</si>
  <si>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</si>
  <si>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</si>
  <si>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</si>
  <si>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</si>
  <si>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</si>
  <si>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</si>
  <si>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</si>
  <si>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</si>
  <si>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</si>
  <si>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</si>
  <si>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</si>
  <si>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</si>
  <si>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</si>
  <si>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</si>
  <si>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</si>
  <si>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</si>
  <si>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</si>
  <si>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</si>
  <si>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</si>
  <si>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</si>
  <si>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</si>
  <si>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</si>
  <si>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</si>
  <si>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</si>
  <si>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</si>
  <si>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</si>
  <si>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</si>
  <si>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</si>
  <si>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</si>
  <si>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</si>
  <si>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</si>
  <si>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</si>
  <si>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</si>
  <si>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</si>
  <si>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</si>
  <si>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</si>
  <si>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</si>
  <si>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</si>
  <si>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</si>
  <si>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</si>
  <si>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</si>
  <si>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</si>
  <si>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</si>
  <si>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</si>
  <si>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</si>
  <si>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</si>
  <si>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</si>
  <si>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</si>
  <si>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</si>
  <si>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</si>
  <si>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</si>
  <si>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</si>
  <si>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</si>
  <si>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</si>
  <si>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</si>
  <si>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</si>
  <si>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</si>
  <si>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</si>
  <si>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</si>
  <si>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</si>
  <si>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</si>
  <si>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</si>
  <si>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</si>
  <si>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</si>
  <si>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</si>
  <si>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</si>
  <si>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</si>
  <si>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</si>
  <si>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</si>
  <si>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</si>
  <si>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</si>
  <si>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</si>
  <si>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</si>
  <si>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</si>
  <si>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</si>
  <si>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</si>
  <si>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</si>
  <si>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</si>
  <si>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</si>
  <si>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</si>
  <si>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</si>
  <si>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</si>
  <si>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</si>
  <si>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</si>
  <si>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</si>
  <si>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</si>
  <si>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</si>
  <si>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</si>
  <si>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</si>
  <si>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</si>
  <si>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</si>
  <si>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</si>
  <si>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</si>
  <si>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</si>
  <si>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</si>
  <si>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</si>
  <si>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</si>
  <si>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</si>
  <si>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</si>
  <si>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</si>
  <si>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</si>
  <si>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</si>
  <si>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</si>
  <si>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</si>
  <si>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</si>
  <si>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</si>
  <si>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</si>
  <si>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</si>
  <si>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</si>
  <si>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</si>
  <si>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</si>
  <si>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</si>
  <si>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</si>
  <si>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</si>
  <si>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</si>
  <si>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</si>
  <si>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</si>
  <si>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</si>
  <si>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</si>
  <si>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</si>
  <si>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</si>
  <si>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</si>
  <si>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</si>
  <si>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</si>
  <si>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</si>
  <si>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</si>
  <si>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</si>
  <si>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</si>
  <si>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</si>
  <si>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</si>
  <si>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</si>
  <si>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</si>
  <si>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</si>
  <si>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</si>
  <si>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</si>
  <si>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</si>
  <si>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</si>
  <si>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</si>
  <si>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</si>
  <si>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</si>
  <si>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</si>
  <si>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</si>
  <si>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</si>
  <si>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</si>
  <si>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</si>
  <si>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</si>
  <si>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</si>
  <si>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</si>
  <si>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</si>
  <si>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</si>
  <si>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</si>
  <si>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</si>
  <si>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</si>
  <si>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</si>
  <si>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</si>
  <si>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</si>
  <si>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</si>
  <si>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</si>
  <si>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</si>
  <si>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</si>
  <si>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</si>
  <si>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</si>
  <si>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</si>
  <si>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</si>
  <si>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</si>
  <si>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</si>
  <si>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</si>
  <si>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</si>
  <si>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</si>
  <si>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</si>
  <si>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</si>
  <si>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</si>
  <si>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</si>
  <si>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</si>
  <si>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</si>
  <si>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</si>
  <si>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</si>
  <si>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</si>
  <si>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</si>
  <si>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</si>
  <si>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</si>
  <si>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</si>
  <si>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</si>
  <si>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</si>
  <si>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</si>
  <si>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</si>
  <si>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</si>
  <si>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</si>
  <si>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</si>
  <si>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</si>
  <si>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</si>
  <si>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</si>
  <si>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</si>
  <si>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</si>
  <si>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</si>
  <si>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</si>
  <si>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</si>
  <si>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</si>
  <si>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</si>
  <si>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</si>
  <si>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</si>
  <si>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</si>
  <si>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</si>
  <si>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</si>
  <si>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</si>
  <si>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</si>
  <si>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</si>
  <si>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</si>
  <si>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</si>
  <si>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</si>
  <si>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</si>
  <si>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</si>
  <si>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</si>
  <si>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</si>
  <si>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</si>
  <si>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</si>
  <si>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</si>
  <si>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</si>
  <si>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</si>
  <si>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</si>
  <si>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</si>
  <si>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</si>
  <si>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</si>
  <si>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</si>
  <si>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</si>
  <si>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</si>
  <si>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</si>
  <si>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</si>
  <si>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</si>
  <si>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</si>
  <si>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</si>
  <si>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</si>
  <si>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</si>
  <si>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</si>
  <si>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</si>
  <si>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</si>
  <si>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</si>
  <si>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</si>
  <si>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</si>
  <si>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</si>
  <si>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</si>
  <si>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</si>
  <si>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</si>
  <si>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</si>
  <si>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</si>
  <si>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</si>
  <si>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</si>
  <si>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</si>
  <si>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</si>
  <si>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</si>
  <si>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</si>
  <si>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</si>
  <si>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</si>
  <si>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</si>
  <si>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</si>
  <si>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</si>
  <si>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</si>
  <si>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</si>
  <si>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</si>
  <si>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</si>
  <si>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</si>
  <si>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</si>
  <si>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</si>
  <si>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</si>
  <si>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</si>
  <si>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</si>
  <si>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</si>
  <si>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</si>
  <si>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</si>
  <si>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</si>
  <si>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</si>
  <si>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</si>
  <si>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</si>
  <si>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</si>
  <si>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</si>
  <si>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</si>
  <si>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</si>
  <si>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</si>
  <si>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</si>
  <si>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</si>
  <si>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</si>
  <si>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</si>
  <si>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</si>
  <si>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</si>
  <si>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</si>
  <si>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</si>
  <si>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</si>
  <si>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</si>
  <si>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</si>
  <si>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</si>
  <si>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</si>
  <si>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</si>
  <si>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</si>
  <si>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</si>
  <si>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</si>
  <si>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</si>
  <si>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</si>
  <si>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</si>
  <si>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</si>
  <si>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</si>
  <si>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</si>
  <si>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</si>
  <si>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</si>
  <si>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</si>
  <si>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</si>
  <si>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</si>
  <si>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</si>
  <si>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</si>
  <si>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</si>
  <si>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</si>
  <si>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</si>
  <si>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</si>
  <si>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</si>
  <si>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</si>
  <si>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</si>
  <si>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</si>
  <si>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</si>
  <si>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</si>
  <si>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</si>
  <si>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</si>
  <si>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</si>
  <si>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</si>
  <si>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</si>
  <si>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</si>
  <si>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</si>
  <si>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</si>
  <si>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</si>
  <si>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</si>
  <si>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</si>
  <si>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</si>
  <si>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</si>
  <si>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</si>
  <si>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</si>
  <si>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</si>
  <si>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</si>
  <si>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</si>
  <si>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</si>
  <si>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</si>
  <si>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</si>
  <si>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</si>
  <si>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</si>
  <si>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</si>
  <si>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</si>
  <si>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</si>
  <si>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</si>
  <si>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</si>
  <si>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</si>
  <si>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</si>
  <si>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</si>
  <si>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</si>
  <si>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</si>
  <si>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</si>
  <si>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</si>
  <si>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</si>
  <si>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</si>
  <si>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</si>
  <si>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</si>
  <si>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</si>
  <si>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</si>
  <si>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</si>
  <si>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</si>
  <si>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</si>
  <si>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</si>
  <si>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</si>
  <si>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</si>
  <si>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</si>
  <si>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</si>
  <si>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</si>
  <si>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</si>
  <si>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</si>
  <si>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</si>
  <si>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</si>
  <si>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</si>
  <si>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</si>
  <si>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</si>
  <si>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</si>
  <si>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</si>
  <si>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</si>
  <si>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</si>
  <si>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</si>
  <si>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</si>
  <si>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</si>
  <si>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</si>
  <si>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</si>
  <si>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</si>
  <si>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</si>
  <si>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</si>
  <si>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</si>
  <si>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</si>
  <si>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</si>
  <si>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</si>
  <si>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</si>
  <si>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</si>
  <si>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</si>
  <si>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</si>
  <si>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</si>
  <si>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</si>
  <si>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</si>
  <si>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</si>
  <si>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</si>
  <si>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</si>
  <si>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</si>
  <si>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</si>
  <si>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</si>
  <si>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</si>
  <si>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</si>
  <si>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</si>
  <si>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</si>
  <si>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</si>
  <si>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</si>
  <si>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</si>
  <si>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</si>
  <si>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</si>
  <si>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</si>
  <si>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</si>
  <si>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</si>
  <si>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</si>
  <si>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</si>
  <si>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</si>
  <si>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</si>
  <si>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</si>
  <si>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</si>
  <si>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</si>
  <si>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</si>
  <si>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</si>
  <si>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</si>
  <si>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</si>
  <si>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</si>
  <si>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</si>
  <si>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</si>
  <si>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</si>
  <si>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</si>
  <si>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</si>
  <si>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</si>
  <si>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</si>
  <si>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</si>
  <si>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</si>
  <si>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</si>
  <si>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</si>
  <si>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</si>
  <si>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</si>
  <si>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</si>
  <si>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</si>
  <si>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</si>
  <si>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</si>
  <si>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</si>
  <si>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</si>
  <si>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</si>
  <si>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</si>
  <si>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</si>
  <si>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</si>
  <si>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</si>
  <si>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</si>
  <si>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</si>
  <si>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</si>
  <si>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</si>
  <si>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</si>
  <si>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</si>
  <si>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</si>
  <si>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</si>
  <si>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</si>
  <si>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</si>
  <si>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</si>
  <si>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</si>
  <si>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</si>
  <si>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</si>
  <si>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</si>
  <si>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</si>
  <si>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</si>
  <si>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</si>
  <si>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</si>
  <si>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</si>
  <si>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</si>
  <si>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</si>
  <si>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</si>
  <si>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</si>
  <si>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</si>
  <si>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</si>
  <si>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</si>
  <si>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</si>
  <si>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</si>
  <si>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</si>
  <si>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</si>
  <si>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</si>
  <si>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</si>
  <si>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</si>
  <si>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</si>
  <si>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</si>
  <si>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</si>
  <si>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</si>
  <si>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</si>
  <si>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</si>
  <si>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</si>
  <si>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</si>
  <si>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</si>
  <si>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</si>
  <si>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</si>
  <si>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</si>
  <si>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</si>
  <si>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</si>
  <si>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</si>
  <si>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</si>
  <si>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</si>
  <si>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</si>
  <si>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</si>
  <si>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</si>
  <si>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</si>
  <si>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</si>
  <si>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</si>
  <si>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</si>
  <si>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</si>
  <si>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</si>
  <si>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</si>
  <si>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</si>
  <si>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</si>
  <si>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</si>
  <si>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</si>
  <si>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</si>
  <si>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</si>
  <si>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</si>
  <si>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</si>
  <si>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</si>
  <si>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</si>
  <si>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</si>
  <si>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</si>
  <si>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</si>
  <si>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</si>
  <si>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</si>
  <si>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</si>
  <si>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</si>
  <si>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</si>
  <si>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</si>
  <si>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</si>
  <si>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</si>
  <si>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</si>
  <si>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</si>
  <si>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</si>
  <si>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</si>
  <si>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</si>
  <si>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</si>
  <si>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</si>
  <si>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</si>
  <si>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</si>
  <si>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</si>
  <si>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</si>
  <si>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</si>
  <si>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</si>
  <si>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</si>
  <si>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</si>
  <si>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</si>
  <si>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</si>
  <si>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</si>
  <si>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</si>
  <si>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</si>
  <si>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</si>
  <si>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</si>
  <si>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</si>
  <si>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</si>
  <si>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</si>
  <si>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</si>
  <si>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</si>
  <si>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</si>
  <si>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</si>
  <si>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</si>
  <si>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</si>
  <si>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</si>
  <si>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</si>
  <si>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</si>
  <si>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</si>
  <si>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</si>
  <si>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</si>
  <si>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</si>
  <si>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</si>
  <si>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</si>
  <si>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</si>
  <si>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</si>
  <si>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</si>
  <si>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</si>
  <si>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</si>
  <si>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</si>
  <si>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</si>
  <si>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</si>
  <si>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</si>
  <si>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</si>
  <si>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</si>
  <si>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</si>
  <si>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</si>
  <si>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</si>
  <si>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</si>
  <si>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</si>
  <si>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</si>
  <si>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</si>
  <si>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</si>
  <si>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</si>
  <si>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</si>
  <si>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</si>
  <si>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</si>
  <si>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</si>
  <si>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</si>
  <si>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</si>
  <si>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</si>
  <si>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</si>
  <si>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</si>
  <si>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</si>
  <si>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</si>
  <si>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</si>
  <si>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</si>
  <si>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</si>
  <si>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</si>
  <si>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</si>
  <si>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</si>
  <si>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</si>
  <si>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</si>
  <si>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</si>
  <si>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</si>
  <si>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</si>
  <si>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</si>
  <si>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</si>
  <si>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</si>
  <si>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</si>
  <si>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</si>
  <si>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</si>
  <si>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</si>
  <si>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</si>
  <si>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</si>
  <si>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</si>
  <si>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</si>
  <si>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</si>
  <si>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</si>
  <si>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</si>
  <si>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</si>
  <si>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</si>
  <si>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</si>
  <si>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</si>
  <si>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</si>
  <si>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</si>
  <si>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</si>
  <si>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</si>
  <si>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</si>
  <si>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</si>
  <si>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</si>
  <si>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</si>
  <si>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</si>
  <si>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</si>
  <si>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</si>
  <si>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</si>
  <si>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</si>
  <si>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</si>
  <si>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</si>
  <si>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</si>
  <si>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</si>
  <si>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</si>
  <si>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</si>
  <si>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</si>
  <si>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</si>
  <si>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</si>
  <si>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</si>
  <si>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</si>
  <si>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</si>
  <si>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</si>
  <si>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</si>
  <si>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</si>
  <si>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</si>
  <si>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</si>
  <si>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</si>
  <si>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</si>
  <si>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</si>
  <si>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</si>
  <si>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</si>
  <si>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</si>
  <si>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</si>
  <si>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</si>
  <si>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</si>
  <si>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</si>
  <si>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</si>
  <si>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</si>
  <si>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</si>
  <si>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</si>
  <si>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</si>
  <si>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</si>
  <si>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</si>
  <si>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</si>
  <si>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</si>
  <si>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</si>
  <si>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</si>
  <si>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</si>
  <si>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</si>
  <si>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</si>
  <si>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</si>
  <si>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</si>
  <si>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</si>
  <si>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</si>
  <si>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</si>
  <si>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</si>
  <si>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</si>
  <si>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</si>
  <si>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</si>
  <si>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</si>
  <si>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</si>
  <si>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</si>
  <si>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</si>
  <si>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</si>
  <si>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</si>
  <si>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</si>
  <si>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</si>
  <si>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</si>
  <si>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</si>
  <si>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</si>
  <si>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</si>
  <si>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</si>
  <si>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</si>
  <si>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</si>
  <si>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</si>
  <si>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</si>
  <si>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</si>
  <si>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</si>
  <si>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</si>
  <si>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</si>
  <si>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</si>
  <si>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</si>
  <si>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</si>
  <si>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</si>
  <si>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</si>
  <si>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</si>
  <si>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</si>
  <si>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</si>
  <si>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</si>
  <si>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</si>
  <si>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</si>
  <si>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</si>
  <si>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</si>
  <si>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</si>
  <si>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</si>
  <si>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</si>
  <si>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</si>
  <si>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</si>
  <si>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</si>
  <si>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</si>
  <si>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</si>
  <si>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</si>
  <si>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</si>
  <si>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</si>
  <si>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</si>
  <si>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</si>
  <si>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</si>
  <si>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</si>
  <si>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</si>
  <si>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</si>
  <si>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</si>
  <si>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</si>
  <si>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</si>
  <si>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</si>
  <si>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</si>
  <si>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</si>
  <si>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</si>
  <si>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</si>
  <si>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</si>
  <si>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</si>
  <si>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</si>
  <si>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</si>
  <si>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</si>
  <si>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</si>
  <si>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</si>
  <si>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</si>
  <si>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</si>
  <si>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</si>
  <si>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</si>
  <si>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</si>
  <si>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</si>
  <si>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</si>
  <si>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</si>
  <si>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</si>
  <si>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</si>
  <si>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</si>
  <si>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</si>
  <si>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</si>
  <si>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</si>
  <si>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</si>
  <si>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</si>
  <si>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</si>
  <si>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</si>
  <si>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</si>
  <si>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</si>
  <si>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</si>
  <si>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</si>
  <si>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</si>
  <si>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</si>
  <si>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</si>
  <si>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</si>
  <si>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</si>
  <si>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</si>
  <si>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</si>
  <si>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</si>
  <si>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</si>
  <si>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</si>
  <si>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</si>
  <si>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</si>
  <si>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</si>
  <si>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</si>
  <si>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</si>
  <si>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</si>
  <si>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</si>
  <si>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</si>
  <si>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</si>
  <si>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</si>
  <si>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</si>
  <si>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</si>
  <si>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</si>
  <si>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</si>
  <si>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</si>
  <si>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</si>
  <si>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</si>
  <si>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</si>
  <si>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</si>
  <si>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</si>
  <si>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</si>
  <si>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</si>
  <si>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</si>
  <si>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</si>
  <si>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</si>
  <si>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</si>
  <si>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</si>
  <si>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</si>
  <si>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</si>
  <si>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</si>
  <si>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</si>
  <si>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</si>
  <si>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</si>
  <si>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</si>
  <si>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</si>
  <si>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</si>
  <si>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</si>
  <si>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</si>
  <si>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</si>
  <si>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</si>
  <si>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</si>
  <si>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</si>
  <si>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</si>
  <si>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</si>
  <si>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</si>
  <si>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</si>
  <si>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</si>
  <si>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</si>
  <si>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</si>
  <si>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</si>
  <si>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</si>
  <si>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</si>
  <si>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</si>
  <si>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</si>
  <si>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</si>
  <si>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</si>
  <si>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</si>
  <si>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</si>
  <si>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</si>
  <si>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</si>
  <si>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</si>
  <si>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</si>
  <si>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</si>
  <si>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</si>
  <si>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</si>
  <si>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</si>
  <si>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</si>
  <si>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</si>
  <si>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</si>
  <si>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</si>
  <si>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</si>
  <si>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</si>
  <si>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</si>
  <si>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</si>
  <si>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</si>
  <si>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</si>
  <si>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</si>
  <si>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</si>
  <si>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</si>
  <si>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</si>
  <si>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</si>
  <si>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</si>
  <si>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</si>
  <si>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</si>
  <si>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</si>
  <si>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</si>
  <si>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</si>
  <si>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</si>
  <si>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</si>
  <si>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</si>
  <si>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</si>
  <si>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</si>
  <si>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</si>
  <si>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</si>
  <si>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</si>
  <si>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</si>
  <si>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</si>
  <si>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</si>
  <si>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</si>
  <si>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</si>
  <si>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</si>
  <si>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</si>
  <si>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</si>
  <si>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</si>
  <si>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</si>
  <si>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</si>
  <si>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</si>
  <si>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</si>
  <si>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</si>
  <si>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</si>
  <si>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</si>
  <si>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</si>
  <si>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</si>
  <si>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</si>
  <si>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</si>
  <si>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</si>
  <si>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</si>
  <si>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</si>
  <si>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</si>
  <si>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</si>
  <si>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</si>
  <si>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</si>
  <si>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</si>
  <si>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</si>
  <si>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</si>
  <si>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</si>
  <si>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</si>
  <si>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</si>
  <si>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</si>
  <si>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</si>
  <si>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</si>
  <si>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</si>
  <si>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</si>
  <si>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</si>
  <si>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</si>
  <si>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</si>
  <si>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</si>
  <si>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</si>
  <si>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</si>
  <si>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</si>
  <si>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</si>
  <si>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</si>
  <si>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</si>
  <si>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</si>
  <si>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</si>
  <si>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</si>
  <si>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</si>
  <si>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</si>
  <si>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</si>
  <si>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</si>
  <si>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</si>
  <si>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</si>
  <si>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</si>
  <si>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</si>
  <si>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</si>
  <si>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</si>
  <si>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</si>
  <si>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</si>
  <si>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</si>
  <si>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</si>
  <si>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</si>
  <si>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</si>
  <si>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</si>
  <si>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</si>
  <si>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</si>
  <si>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</si>
  <si>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</si>
  <si>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</si>
  <si>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</si>
  <si>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</si>
  <si>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</si>
  <si>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</si>
  <si>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</si>
  <si>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</si>
  <si>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</si>
  <si>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</si>
  <si>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</si>
  <si>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</si>
  <si>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</si>
  <si>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</si>
  <si>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</si>
  <si>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</si>
  <si>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</si>
  <si>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</si>
  <si>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</si>
  <si>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</si>
  <si>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</si>
  <si>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</si>
  <si>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</si>
  <si>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</si>
  <si>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</si>
  <si>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</si>
  <si>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</si>
  <si>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</si>
  <si>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</si>
  <si>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</si>
  <si>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</si>
  <si>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</si>
  <si>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</si>
  <si>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</si>
  <si>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</si>
  <si>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</si>
  <si>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</si>
  <si>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</si>
  <si>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</si>
  <si>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</si>
  <si>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</si>
  <si>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</si>
  <si>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</si>
  <si>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</si>
  <si>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</si>
  <si>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</si>
  <si>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</si>
  <si>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</si>
  <si>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</si>
  <si>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</si>
  <si>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</si>
  <si>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</si>
  <si>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</si>
  <si>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</si>
  <si>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</si>
  <si>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</si>
  <si>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</si>
  <si>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</si>
  <si>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</si>
  <si>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</si>
  <si>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</si>
  <si>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</si>
  <si>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</si>
  <si>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</si>
  <si>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</si>
  <si>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</si>
  <si>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</si>
  <si>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</si>
  <si>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</si>
  <si>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</si>
  <si>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</si>
  <si>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</si>
  <si>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</si>
  <si>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</si>
  <si>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</si>
  <si>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</si>
  <si>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</si>
  <si>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</si>
  <si>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</si>
  <si>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</si>
  <si>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</si>
  <si>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</si>
  <si>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</si>
  <si>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</si>
  <si>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</si>
  <si>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</si>
  <si>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</si>
  <si>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</si>
  <si>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</si>
  <si>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</si>
  <si>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</si>
  <si>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</si>
  <si>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</si>
  <si>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</si>
  <si>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</si>
  <si>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</si>
  <si>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</si>
  <si>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</si>
  <si>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</si>
  <si>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</si>
  <si>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</si>
  <si>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</si>
  <si>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</si>
  <si>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</si>
  <si>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</si>
  <si>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</si>
  <si>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</si>
  <si>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</si>
  <si>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</si>
  <si>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</si>
  <si>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</si>
  <si>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</si>
  <si>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</si>
  <si>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</si>
  <si>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</si>
  <si>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</si>
  <si>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</si>
  <si>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</si>
  <si>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</si>
  <si>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</si>
  <si>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</si>
  <si>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</si>
  <si>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</si>
  <si>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</si>
  <si>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</si>
  <si>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</si>
  <si>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</si>
  <si>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</si>
  <si>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</si>
  <si>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</si>
  <si>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</si>
  <si>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</si>
  <si>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</si>
  <si>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</si>
  <si>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</si>
  <si>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</si>
  <si>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</si>
  <si>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</si>
  <si>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</si>
  <si>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</si>
  <si>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</si>
  <si>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</si>
  <si>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</si>
  <si>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</si>
  <si>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</si>
  <si>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</si>
  <si>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</si>
  <si>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</si>
  <si>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</si>
  <si>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</si>
  <si>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</si>
  <si>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</si>
  <si>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</si>
  <si>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</si>
  <si>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</si>
  <si>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</si>
  <si>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</si>
  <si>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</si>
  <si>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</si>
  <si>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</si>
  <si>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</si>
  <si>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</si>
  <si>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</si>
  <si>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</si>
  <si>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</si>
  <si>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</si>
  <si>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</si>
  <si>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</si>
  <si>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</si>
  <si>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</si>
  <si>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</si>
  <si>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</si>
  <si>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</si>
  <si>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</si>
  <si>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</si>
  <si>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</si>
  <si>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</si>
  <si>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</si>
  <si>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</si>
  <si>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</si>
  <si>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</si>
  <si>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</si>
  <si>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</si>
  <si>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</si>
  <si>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</si>
  <si>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</si>
  <si>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</si>
  <si>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</si>
  <si>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</si>
  <si>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</si>
  <si>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</si>
  <si>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</si>
  <si>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</si>
  <si>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</si>
  <si>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</si>
  <si>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</si>
  <si>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</si>
  <si>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</si>
  <si>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</si>
  <si>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</si>
  <si>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</si>
  <si>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</si>
  <si>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</si>
  <si>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</si>
  <si>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</si>
  <si>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</si>
  <si>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</si>
  <si>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</si>
  <si>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</si>
  <si>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</si>
  <si>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</si>
  <si>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</si>
  <si>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</si>
  <si>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</si>
  <si>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</si>
  <si>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</si>
  <si>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</si>
  <si>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</si>
  <si>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</si>
  <si>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</si>
  <si>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</si>
  <si>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</si>
  <si>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</si>
  <si>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</si>
  <si>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</si>
  <si>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</si>
  <si>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</si>
  <si>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</si>
  <si>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</si>
  <si>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</si>
  <si>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</si>
  <si>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</si>
  <si>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</si>
  <si>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</si>
  <si>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</si>
  <si>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</si>
  <si>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</si>
  <si>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</si>
  <si>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</si>
  <si>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</si>
  <si>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</si>
  <si>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</si>
  <si>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</si>
  <si>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</si>
  <si>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</si>
  <si>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</si>
  <si>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</si>
  <si>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</si>
  <si>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</si>
  <si>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</si>
  <si>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</si>
  <si>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</si>
  <si>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</si>
  <si>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</si>
  <si>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</si>
  <si>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</si>
  <si>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</si>
  <si>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</si>
  <si>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</si>
  <si>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</si>
  <si>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</si>
  <si>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</si>
  <si>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</si>
  <si>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</si>
  <si>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</si>
  <si>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</si>
  <si>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</si>
  <si>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</si>
  <si>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</si>
  <si>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</si>
  <si>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</si>
  <si>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</si>
  <si>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</si>
  <si>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</si>
  <si>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</si>
  <si>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</si>
  <si>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</si>
  <si>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</si>
  <si>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</si>
  <si>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</si>
  <si>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</si>
  <si>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</si>
  <si>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</si>
  <si>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</si>
  <si>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</si>
  <si>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</si>
  <si>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</si>
  <si>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</si>
  <si>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</si>
  <si>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</si>
  <si>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</si>
  <si>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</si>
  <si>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</si>
  <si>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</si>
  <si>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</si>
  <si>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</si>
  <si>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</si>
  <si>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</si>
  <si>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</si>
  <si>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</si>
  <si>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</si>
  <si>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</si>
  <si>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</si>
  <si>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</si>
  <si>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</si>
  <si>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</si>
  <si>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</si>
  <si>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</si>
  <si>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</si>
  <si>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</si>
  <si>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</si>
  <si>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</si>
  <si>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</si>
  <si>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</si>
  <si>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</si>
  <si>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</si>
  <si>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</si>
  <si>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</si>
  <si>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</si>
  <si>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</si>
  <si>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</si>
  <si>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</si>
  <si>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</si>
  <si>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</si>
  <si>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</si>
  <si>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</si>
  <si>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</si>
  <si>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</si>
  <si>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</si>
  <si>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</si>
  <si>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</si>
  <si>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</si>
  <si>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</si>
  <si>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</si>
  <si>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</si>
  <si>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</si>
  <si>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</si>
  <si>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</si>
  <si>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</si>
  <si>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</si>
  <si>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</si>
  <si>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</si>
  <si>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</si>
  <si>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</si>
  <si>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</si>
  <si>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</si>
  <si>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</si>
  <si>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</si>
  <si>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</si>
  <si>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</si>
  <si>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</si>
  <si>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</si>
  <si>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</si>
  <si>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</si>
  <si>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</si>
  <si>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</si>
  <si>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</si>
  <si>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</si>
  <si>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</si>
  <si>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</si>
  <si>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</si>
  <si>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</si>
  <si>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</si>
  <si>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</si>
  <si>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</si>
  <si>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</si>
  <si>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</si>
  <si>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</si>
  <si>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</si>
  <si>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</si>
  <si>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</si>
  <si>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</si>
  <si>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</si>
  <si>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</si>
  <si>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</si>
  <si>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</si>
  <si>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</si>
  <si>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</si>
  <si>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</si>
  <si>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</si>
  <si>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</si>
  <si>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</si>
  <si>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</si>
  <si>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</si>
  <si>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</si>
  <si>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</si>
  <si>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</si>
  <si>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</si>
  <si>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</si>
  <si>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</si>
  <si>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</si>
  <si>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</si>
  <si>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</si>
  <si>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</si>
  <si>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</si>
  <si>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</si>
  <si>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</si>
  <si>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</si>
  <si>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</si>
  <si>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</si>
  <si>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</si>
  <si>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</si>
  <si>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</si>
  <si>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</si>
  <si>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</si>
  <si>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</si>
  <si>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</si>
  <si>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</si>
  <si>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</si>
  <si>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</si>
  <si>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</si>
  <si>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</si>
  <si>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</si>
  <si>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</si>
  <si>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</si>
  <si>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</si>
  <si>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</si>
  <si>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</si>
  <si>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</si>
  <si>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</si>
  <si>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</si>
  <si>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</si>
  <si>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</si>
  <si>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</si>
  <si>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</si>
  <si>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</si>
  <si>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</si>
  <si>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</si>
  <si>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</si>
  <si>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</si>
  <si>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</si>
  <si>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</si>
  <si>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</si>
  <si>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</si>
  <si>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</si>
  <si>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</si>
  <si>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</si>
  <si>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</si>
  <si>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</si>
  <si>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</si>
  <si>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</si>
  <si>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</si>
  <si>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</si>
  <si>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</si>
  <si>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</si>
  <si>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</si>
  <si>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</si>
  <si>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</si>
  <si>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</si>
  <si>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</si>
  <si>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</si>
  <si>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</si>
  <si>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</si>
  <si>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</si>
  <si>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</si>
  <si>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</si>
  <si>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</si>
  <si>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</si>
  <si>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</si>
  <si>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</si>
  <si>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</si>
  <si>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</si>
  <si>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</si>
  <si>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</si>
  <si>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</si>
  <si>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</si>
  <si>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</si>
  <si>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</si>
  <si>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</si>
  <si>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</si>
  <si>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</si>
  <si>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</si>
  <si>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</si>
  <si>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</si>
  <si>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</si>
  <si>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</si>
  <si>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</si>
  <si>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</si>
  <si>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</si>
  <si>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</si>
  <si>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</si>
  <si>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</si>
  <si>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</si>
  <si>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</si>
  <si>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</si>
  <si>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</si>
  <si>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</si>
  <si>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</si>
  <si>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</si>
  <si>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</si>
  <si>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</si>
  <si>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</si>
  <si>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</si>
  <si>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</si>
  <si>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</si>
  <si>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</si>
  <si>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</si>
  <si>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</si>
  <si>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</si>
  <si>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</si>
  <si>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</si>
  <si>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</si>
  <si>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</si>
  <si>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</si>
  <si>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</si>
  <si>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</si>
  <si>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</si>
  <si>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</si>
  <si>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</si>
  <si>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</si>
  <si>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</si>
  <si>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</si>
  <si>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</si>
  <si>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</si>
  <si>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</si>
  <si>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</si>
  <si>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</si>
  <si>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</si>
  <si>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</si>
  <si>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</si>
  <si>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</si>
  <si>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</si>
  <si>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</si>
  <si>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</si>
  <si>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</si>
  <si>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</si>
  <si>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</si>
  <si>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</si>
  <si>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</si>
  <si>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</si>
  <si>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</si>
  <si>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</si>
  <si>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</si>
  <si>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</si>
  <si>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</si>
  <si>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</si>
  <si>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</si>
  <si>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</si>
  <si>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</si>
  <si>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</si>
  <si>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</si>
  <si>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</si>
  <si>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</si>
  <si>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</si>
  <si>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</si>
  <si>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</si>
  <si>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</si>
  <si>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</si>
  <si>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</si>
  <si>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</si>
  <si>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</si>
  <si>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</si>
  <si>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</si>
  <si>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</si>
  <si>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</si>
  <si>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</si>
  <si>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</si>
  <si>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</si>
  <si>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</si>
  <si>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</si>
  <si>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</si>
  <si>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</si>
  <si>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</si>
  <si>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</si>
  <si>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</si>
  <si>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</si>
  <si>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</si>
  <si>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</si>
  <si>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</si>
  <si>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</si>
  <si>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</si>
  <si>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</si>
  <si>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</si>
  <si>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</si>
  <si>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</si>
  <si>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</si>
  <si>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</si>
  <si>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</si>
  <si>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</si>
  <si>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</si>
  <si>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</si>
  <si>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</si>
  <si>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</si>
  <si>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</si>
  <si>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</si>
  <si>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</si>
  <si>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</si>
  <si>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</si>
  <si>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</si>
  <si>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</si>
  <si>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</si>
  <si>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</si>
  <si>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</si>
  <si>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</si>
  <si>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</si>
  <si>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</si>
  <si>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</si>
  <si>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</si>
  <si>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</si>
  <si>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</si>
  <si>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</si>
  <si>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</si>
  <si>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</si>
  <si>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</si>
  <si>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</si>
  <si>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</si>
  <si>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</si>
  <si>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</si>
  <si>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</si>
  <si>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</si>
  <si>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</si>
  <si>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</si>
  <si>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</si>
  <si>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</si>
  <si>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</si>
  <si>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</si>
  <si>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</si>
  <si>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</si>
  <si>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</si>
  <si>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</si>
  <si>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</si>
  <si>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</si>
  <si>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</si>
  <si>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</si>
  <si>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</si>
  <si>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</si>
  <si>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</si>
  <si>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</si>
  <si>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</si>
  <si>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</si>
  <si>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</si>
  <si>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</si>
  <si>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</si>
  <si>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</si>
  <si>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</si>
  <si>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</si>
  <si>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</si>
  <si>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</si>
  <si>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</si>
  <si>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</si>
  <si>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</si>
  <si>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</si>
  <si>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</si>
  <si>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</si>
  <si>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</si>
  <si>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</si>
  <si>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</si>
  <si>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</si>
  <si>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</si>
  <si>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</si>
  <si>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</si>
  <si>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</si>
  <si>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</si>
  <si>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</si>
  <si>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</si>
  <si>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</si>
  <si>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</si>
  <si>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</si>
  <si>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</si>
  <si>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</si>
  <si>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</si>
  <si>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</si>
  <si>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</si>
  <si>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</si>
  <si>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</si>
  <si>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</si>
  <si>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</si>
  <si>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</si>
  <si>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</si>
  <si>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</si>
  <si>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</si>
  <si>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</si>
  <si>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</si>
  <si>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</si>
  <si>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</si>
  <si>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</si>
  <si>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</si>
  <si>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</si>
  <si>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</si>
  <si>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</si>
  <si>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</si>
  <si>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</si>
  <si>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</si>
  <si>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</si>
  <si>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</si>
  <si>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</si>
  <si>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</si>
  <si>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</si>
  <si>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</si>
  <si>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</si>
  <si>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</si>
  <si>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</si>
  <si>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</si>
  <si>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</si>
  <si>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</si>
  <si>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</si>
  <si>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</si>
  <si>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</si>
  <si>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</si>
  <si>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</si>
  <si>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</si>
  <si>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</si>
  <si>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</si>
  <si>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</si>
  <si>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</si>
  <si>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</si>
  <si>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</si>
  <si>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</si>
  <si>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</si>
  <si>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</si>
  <si>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</si>
  <si>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</si>
  <si>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</si>
  <si>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</si>
  <si>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</si>
  <si>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</si>
  <si>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</si>
  <si>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</si>
  <si>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</si>
  <si>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</si>
  <si>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</si>
  <si>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</si>
  <si>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</si>
  <si>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</si>
  <si>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</si>
  <si>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</si>
  <si>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</si>
  <si>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</si>
  <si>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</si>
  <si>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</si>
  <si>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</si>
  <si>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</si>
  <si>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</si>
  <si>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</si>
  <si>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</si>
  <si>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</si>
  <si>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</si>
  <si>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</si>
  <si>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</si>
  <si>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</si>
  <si>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</si>
  <si>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</si>
  <si>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</si>
  <si>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</si>
  <si>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</si>
  <si>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</si>
  <si>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</si>
  <si>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</si>
  <si>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</si>
  <si>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</si>
  <si>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</si>
  <si>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</si>
  <si>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</si>
  <si>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</si>
  <si>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</si>
  <si>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</si>
  <si>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</si>
  <si>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</si>
  <si>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</si>
  <si>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</si>
  <si>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</si>
  <si>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</si>
  <si>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</si>
  <si>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</si>
  <si>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</si>
  <si>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</si>
  <si>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</si>
  <si>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</si>
  <si>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</si>
  <si>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</si>
  <si>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</si>
  <si>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</si>
  <si>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</si>
  <si>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</si>
  <si>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</si>
  <si>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</si>
  <si>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</si>
  <si>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</si>
  <si>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</si>
  <si>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</si>
  <si>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</si>
  <si>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</si>
  <si>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</si>
  <si>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</si>
  <si>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</si>
  <si>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</si>
  <si>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</si>
  <si>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</si>
  <si>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</si>
  <si>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</si>
  <si>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</si>
  <si>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</si>
  <si>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</si>
  <si>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</si>
  <si>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</si>
  <si>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</si>
  <si>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</si>
  <si>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</si>
  <si>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</si>
  <si>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</si>
  <si>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</si>
  <si>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</si>
  <si>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</si>
  <si>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</si>
  <si>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</si>
  <si>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</si>
  <si>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</si>
  <si>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</si>
  <si>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</si>
  <si>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</si>
  <si>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</si>
  <si>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</si>
  <si>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</si>
  <si>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</si>
  <si>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</si>
  <si>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</si>
  <si>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</si>
  <si>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</si>
  <si>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</si>
  <si>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</si>
  <si>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</si>
  <si>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</si>
  <si>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</si>
  <si>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</si>
  <si>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</si>
  <si>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</si>
  <si>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</si>
  <si>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</si>
  <si>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</si>
  <si>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</si>
  <si>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</si>
  <si>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</si>
  <si>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</si>
  <si>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</si>
  <si>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</si>
  <si>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</si>
  <si>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</si>
  <si>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</si>
  <si>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</si>
  <si>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</si>
  <si>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</si>
  <si>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</si>
  <si>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</si>
  <si>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</si>
  <si>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</si>
  <si>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</si>
  <si>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</si>
  <si>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</si>
  <si>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</si>
  <si>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</si>
  <si>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</si>
  <si>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</si>
  <si>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</si>
  <si>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</si>
  <si>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</si>
  <si>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</si>
  <si>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</si>
  <si>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</si>
  <si>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</si>
  <si>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</si>
  <si>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</si>
  <si>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</si>
  <si>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</si>
  <si>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</si>
  <si>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</si>
  <si>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</si>
  <si>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</si>
  <si>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</si>
  <si>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</si>
  <si>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</si>
  <si>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</si>
  <si>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</si>
  <si>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</si>
  <si>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</si>
  <si>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</si>
  <si>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</si>
  <si>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</si>
  <si>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</si>
  <si>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</si>
  <si>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</si>
  <si>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</si>
  <si>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</si>
  <si>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</si>
  <si>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</si>
  <si>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</si>
  <si>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</si>
  <si>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</si>
  <si>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</si>
  <si>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</si>
  <si>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</si>
  <si>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</si>
  <si>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</si>
  <si>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</si>
  <si>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</si>
  <si>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</si>
  <si>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</si>
  <si>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</si>
  <si>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</si>
  <si>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</si>
  <si>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</si>
  <si>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</si>
  <si>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</si>
  <si>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</si>
  <si>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</si>
  <si>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</si>
  <si>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</si>
  <si>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</si>
  <si>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</si>
  <si>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</si>
  <si>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</si>
  <si>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</si>
  <si>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</si>
  <si>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</si>
  <si>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</si>
  <si>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</si>
  <si>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</si>
  <si>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</si>
  <si>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</si>
  <si>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</si>
  <si>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</si>
  <si>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</si>
  <si>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</si>
  <si>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</si>
  <si>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</si>
  <si>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</si>
  <si>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</si>
  <si>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</si>
  <si>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</si>
  <si>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</si>
  <si>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</si>
  <si>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</si>
  <si>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</si>
  <si>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</si>
  <si>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</si>
  <si>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</si>
  <si>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</si>
  <si>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</si>
  <si>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</si>
  <si>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</si>
  <si>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</si>
  <si>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</si>
  <si>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</si>
  <si>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</si>
  <si>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</si>
  <si>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</si>
  <si>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</si>
  <si>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</si>
  <si>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</si>
  <si>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</si>
  <si>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</si>
  <si>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</si>
  <si>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</si>
  <si>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</si>
  <si>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</si>
  <si>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</si>
  <si>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</si>
  <si>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</si>
  <si>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</si>
  <si>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</si>
  <si>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</si>
  <si>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</si>
  <si>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</si>
  <si>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</si>
  <si>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</si>
  <si>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</si>
  <si>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</si>
  <si>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</si>
  <si>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</si>
  <si>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</si>
  <si>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</si>
  <si>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</si>
  <si>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</si>
  <si>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</si>
  <si>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</si>
  <si>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</si>
  <si>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</si>
  <si>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</si>
  <si>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</si>
  <si>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</si>
  <si>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</si>
  <si>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</si>
  <si>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</si>
  <si>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</si>
  <si>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</si>
  <si>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</si>
  <si>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</si>
  <si>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</si>
  <si>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</si>
  <si>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</si>
  <si>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</si>
  <si>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</si>
  <si>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</si>
  <si>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</si>
  <si>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</si>
  <si>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</si>
  <si>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</si>
  <si>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</si>
  <si>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</si>
  <si>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</si>
  <si>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</si>
  <si>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</si>
  <si>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</si>
  <si>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</si>
  <si>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</si>
  <si>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</si>
  <si>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</si>
  <si>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</si>
  <si>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</si>
  <si>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</si>
  <si>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</si>
  <si>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</si>
  <si>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</si>
  <si>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</si>
  <si>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</si>
  <si>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</si>
  <si>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</si>
  <si>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</si>
  <si>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</si>
  <si>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</si>
  <si>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</si>
  <si>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</si>
  <si>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</si>
  <si>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</si>
  <si>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</si>
  <si>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</si>
  <si>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</si>
  <si>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</si>
  <si>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</si>
  <si>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</si>
  <si>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</si>
  <si>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</si>
  <si>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</si>
  <si>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</si>
  <si>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</si>
  <si>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</si>
  <si>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</si>
  <si>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</si>
  <si>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</si>
  <si>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</si>
  <si>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</si>
  <si>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</si>
  <si>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</si>
  <si>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</si>
  <si>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</si>
  <si>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</si>
  <si>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</si>
  <si>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</si>
  <si>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</si>
  <si>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</si>
  <si>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</si>
  <si>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</si>
  <si>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</si>
  <si>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</si>
  <si>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</si>
  <si>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</si>
  <si>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</si>
  <si>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</si>
  <si>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</si>
  <si>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</si>
  <si>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</si>
  <si>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</si>
  <si>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</si>
  <si>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</si>
  <si>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</si>
  <si>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</si>
  <si>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</si>
  <si>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</si>
  <si>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</si>
  <si>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</si>
  <si>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</si>
  <si>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</si>
  <si>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</si>
  <si>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</si>
  <si>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</si>
  <si>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</si>
  <si>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</si>
  <si>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</si>
  <si>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</si>
  <si>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</si>
  <si>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</si>
  <si>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</si>
  <si>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</si>
  <si>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</si>
  <si>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</si>
  <si>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</si>
  <si>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</si>
  <si>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</si>
  <si>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</si>
  <si>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</si>
  <si>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</si>
  <si>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</si>
  <si>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</si>
  <si>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</si>
  <si>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</si>
  <si>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</si>
  <si>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</si>
  <si>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</si>
  <si>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</si>
  <si>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</si>
  <si>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</si>
  <si>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</si>
  <si>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</si>
  <si>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</si>
  <si>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</si>
  <si>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</si>
  <si>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</si>
  <si>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</si>
  <si>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</si>
  <si>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</si>
  <si>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</si>
  <si>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</si>
  <si>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</si>
  <si>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</si>
  <si>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</si>
  <si>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</si>
  <si>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</si>
  <si>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</si>
  <si>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</si>
  <si>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</si>
  <si>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</si>
  <si>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</si>
  <si>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</si>
  <si>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</si>
  <si>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</si>
  <si>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</si>
  <si>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</si>
  <si>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</si>
  <si>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</si>
  <si>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</si>
  <si>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</si>
  <si>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</si>
  <si>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</si>
  <si>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</si>
  <si>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</si>
  <si>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</si>
  <si>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</si>
  <si>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</si>
  <si>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</si>
  <si>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</si>
  <si>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</si>
  <si>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</si>
  <si>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</si>
  <si>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</si>
  <si>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</si>
  <si>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</si>
  <si>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</si>
  <si>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</si>
  <si>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</si>
  <si>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</si>
  <si>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</si>
  <si>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</si>
  <si>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</si>
  <si>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</si>
  <si>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</si>
  <si>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</si>
  <si>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</si>
  <si>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</si>
  <si>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</si>
  <si>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</si>
  <si>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</si>
  <si>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</si>
  <si>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</si>
  <si>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</si>
  <si>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</si>
  <si>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</si>
  <si>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</si>
  <si>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</si>
  <si>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</si>
  <si>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</si>
  <si>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</si>
  <si>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</si>
  <si>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</si>
  <si>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</si>
  <si>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</si>
  <si>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</si>
  <si>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</si>
  <si>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</si>
  <si>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</si>
  <si>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</si>
  <si>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</si>
  <si>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</si>
  <si>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</si>
  <si>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</si>
  <si>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</si>
  <si>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</si>
  <si>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</si>
  <si>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</si>
  <si>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</si>
  <si>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</si>
  <si>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</si>
  <si>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</si>
  <si>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</si>
  <si>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</si>
  <si>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</si>
  <si>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</si>
  <si>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</si>
  <si>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</si>
  <si>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</si>
  <si>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</si>
  <si>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</si>
  <si>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</si>
  <si>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</si>
  <si>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</si>
  <si>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</si>
  <si>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</si>
  <si>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</si>
  <si>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</si>
  <si>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</si>
  <si>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</si>
  <si>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</si>
  <si>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</si>
  <si>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</si>
  <si>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</si>
  <si>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</si>
  <si>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</si>
  <si>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</si>
  <si>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</si>
  <si>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</si>
  <si>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</si>
  <si>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</si>
  <si>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</si>
  <si>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</si>
  <si>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</si>
  <si>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</si>
  <si>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</si>
  <si>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</si>
  <si>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</si>
  <si>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</si>
  <si>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</si>
  <si>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</si>
  <si>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</si>
  <si>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</si>
  <si>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</si>
  <si>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</si>
  <si>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</si>
  <si>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</si>
  <si>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</si>
  <si>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</si>
  <si>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</si>
  <si>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</si>
  <si>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</si>
  <si>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</si>
  <si>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</si>
  <si>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</si>
  <si>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</si>
  <si>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</si>
  <si>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</si>
  <si>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</si>
  <si>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</si>
  <si>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</si>
  <si>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</si>
  <si>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</si>
  <si>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</si>
  <si>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</si>
  <si>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</si>
  <si>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</si>
  <si>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</si>
  <si>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</si>
  <si>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</si>
  <si>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</si>
  <si>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</si>
  <si>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</si>
  <si>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</si>
  <si>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</si>
  <si>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</si>
  <si>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</si>
  <si>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</si>
  <si>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</si>
  <si>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</si>
  <si>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</si>
  <si>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</si>
  <si>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</si>
  <si>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</si>
  <si>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</si>
  <si>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</si>
  <si>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</si>
  <si>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</si>
  <si>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</si>
  <si>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</si>
  <si>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</si>
  <si>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</si>
  <si>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</si>
  <si>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</si>
  <si>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</si>
  <si>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</si>
  <si>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</si>
  <si>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</si>
  <si>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</si>
  <si>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</si>
  <si>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</si>
  <si>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</si>
  <si>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</si>
  <si>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</si>
  <si>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</si>
  <si>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</si>
  <si>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</si>
  <si>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</si>
  <si>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</si>
  <si>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</si>
  <si>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</si>
  <si>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</si>
  <si>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</si>
  <si>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</si>
  <si>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</si>
  <si>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</si>
  <si>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</si>
  <si>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</si>
  <si>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</si>
  <si>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</si>
  <si>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</si>
  <si>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</si>
  <si>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</si>
  <si>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</si>
  <si>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</si>
  <si>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</si>
  <si>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</si>
  <si>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</si>
  <si>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</si>
  <si>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</si>
  <si>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</si>
  <si>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</si>
  <si>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</si>
  <si>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</si>
  <si>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</si>
  <si>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</si>
  <si>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</si>
  <si>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</si>
  <si>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</si>
  <si>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</si>
  <si>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</si>
  <si>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</si>
  <si>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</si>
  <si>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</si>
  <si>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</si>
  <si>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</si>
  <si>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</si>
  <si>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</si>
  <si>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</si>
  <si>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</si>
  <si>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</si>
  <si>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</si>
  <si>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</si>
  <si>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</si>
  <si>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</si>
  <si>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</si>
  <si>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</si>
  <si>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</si>
  <si>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</si>
  <si>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</si>
  <si>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</si>
  <si>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</si>
  <si>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</si>
  <si>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</si>
  <si>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</si>
  <si>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</si>
  <si>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</si>
  <si>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</si>
  <si>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</si>
  <si>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</si>
  <si>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</si>
  <si>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</si>
  <si>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</si>
  <si>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</si>
  <si>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</si>
  <si>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</si>
  <si>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</si>
  <si>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</si>
  <si>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</si>
  <si>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</si>
  <si>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</si>
  <si>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</si>
  <si>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</si>
  <si>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</si>
  <si>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</si>
  <si>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</si>
  <si>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</si>
  <si>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</si>
  <si>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</si>
  <si>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</si>
  <si>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</si>
  <si>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</si>
  <si>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</si>
  <si>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</si>
  <si>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</si>
  <si>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</si>
  <si>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</si>
  <si>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</si>
  <si>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</si>
  <si>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</si>
  <si>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</si>
  <si>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</si>
  <si>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</si>
  <si>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</si>
  <si>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</si>
  <si>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</si>
  <si>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</si>
  <si>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</si>
  <si>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</si>
  <si>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</si>
  <si>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</si>
  <si>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</si>
  <si>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</si>
  <si>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</si>
  <si>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</si>
  <si>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</si>
  <si>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</si>
  <si>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</si>
  <si>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</si>
  <si>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</si>
  <si>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</si>
  <si>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</si>
  <si>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</si>
  <si>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</si>
  <si>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</si>
  <si>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</si>
  <si>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</si>
  <si>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</si>
  <si>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</si>
  <si>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</si>
  <si>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</si>
  <si>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</si>
  <si>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</si>
  <si>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</si>
  <si>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</si>
  <si>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</si>
  <si>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</si>
  <si>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</si>
  <si>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</si>
  <si>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</si>
  <si>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</si>
  <si>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</si>
  <si>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</si>
  <si>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</si>
  <si>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</si>
  <si>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</si>
  <si>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</si>
  <si>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</si>
  <si>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</si>
  <si>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</si>
  <si>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</si>
  <si>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</si>
  <si>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</si>
  <si>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</si>
  <si>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</si>
  <si>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</si>
  <si>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</si>
  <si>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</si>
  <si>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</si>
  <si>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</si>
  <si>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</si>
  <si>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</si>
  <si>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</si>
  <si>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</si>
  <si>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</si>
  <si>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</si>
  <si>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</si>
  <si>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</si>
  <si>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</si>
  <si>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</si>
  <si>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</si>
  <si>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</si>
  <si>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</si>
  <si>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</si>
  <si>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</si>
  <si>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</si>
  <si>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</si>
  <si>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</si>
  <si>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</si>
  <si>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</si>
  <si>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</si>
  <si>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</si>
  <si>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</si>
  <si>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</si>
  <si>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</si>
  <si>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</si>
  <si>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</si>
  <si>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</si>
  <si>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</si>
  <si>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</si>
  <si>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</si>
  <si>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</si>
  <si>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</si>
  <si>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</si>
  <si>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</si>
  <si>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</si>
  <si>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</si>
  <si>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</si>
  <si>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</si>
  <si>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</si>
  <si>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</si>
  <si>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</si>
  <si>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</si>
  <si>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</si>
  <si>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</si>
  <si>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</si>
  <si>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</si>
  <si>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</si>
  <si>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</si>
  <si>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</si>
  <si>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</si>
  <si>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</si>
  <si>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</si>
  <si>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</si>
  <si>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</si>
  <si>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</si>
  <si>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</si>
  <si>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</si>
  <si>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</si>
  <si>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</si>
  <si>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</si>
  <si>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</si>
  <si>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</si>
  <si>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</si>
  <si>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</si>
  <si>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</si>
  <si>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</si>
  <si>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</si>
  <si>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</si>
  <si>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</si>
  <si>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</si>
  <si>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</si>
  <si>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</si>
  <si>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</si>
  <si>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</si>
  <si>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</si>
  <si>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</si>
  <si>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</si>
  <si>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</si>
  <si>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</si>
  <si>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</si>
  <si>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</si>
  <si>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</si>
  <si>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</si>
  <si>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</si>
  <si>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</si>
  <si>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</si>
  <si>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</si>
  <si>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</si>
  <si>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</si>
  <si>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</si>
  <si>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</si>
  <si>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</si>
  <si>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</si>
  <si>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</si>
  <si>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</si>
  <si>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</si>
  <si>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</si>
  <si>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</si>
  <si>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</si>
  <si>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</si>
  <si>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</si>
  <si>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</si>
  <si>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</si>
  <si>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</si>
  <si>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</si>
  <si>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</si>
  <si>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</si>
  <si>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</si>
  <si>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</si>
  <si>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</si>
  <si>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</si>
  <si>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</si>
  <si>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</si>
  <si>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</si>
  <si>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</si>
  <si>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</si>
  <si>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</si>
  <si>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</si>
  <si>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</si>
  <si>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</si>
  <si>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</si>
  <si>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</si>
  <si>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</si>
  <si>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</si>
  <si>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</si>
  <si>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</si>
  <si>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</si>
  <si>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</si>
  <si>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</si>
  <si>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</si>
  <si>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</si>
  <si>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</si>
  <si>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</si>
  <si>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</si>
  <si>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</si>
  <si>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</si>
  <si>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</si>
  <si>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</si>
  <si>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</si>
  <si>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</si>
  <si>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</si>
  <si>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</si>
  <si>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</si>
  <si>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</si>
  <si>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</si>
  <si>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</si>
  <si>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</si>
  <si>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</si>
  <si>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</si>
  <si>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</si>
  <si>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</si>
  <si>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</si>
  <si>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</si>
  <si>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</si>
  <si>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</si>
  <si>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</si>
  <si>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</si>
  <si>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</si>
  <si>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</si>
  <si>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</si>
  <si>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</si>
  <si>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</si>
  <si>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</si>
  <si>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</si>
  <si>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</si>
  <si>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</si>
  <si>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</si>
  <si>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</si>
  <si>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</si>
  <si>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</si>
  <si>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</si>
  <si>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</si>
  <si>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</si>
  <si>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</si>
  <si>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</si>
  <si>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</si>
  <si>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</si>
  <si>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</si>
  <si>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</si>
  <si>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</si>
  <si>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</si>
  <si>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</si>
  <si>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</si>
  <si>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</si>
  <si>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</si>
  <si>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</si>
  <si>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</si>
  <si>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</si>
  <si>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</si>
  <si>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</si>
  <si>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</si>
  <si>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</si>
  <si>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</si>
  <si>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</si>
  <si>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</si>
  <si>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</si>
  <si>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</si>
  <si>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</si>
  <si>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</si>
  <si>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</si>
  <si>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</si>
  <si>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</si>
  <si>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</si>
  <si>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</si>
  <si>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</si>
  <si>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</si>
  <si>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</si>
  <si>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</si>
  <si>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</si>
  <si>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</si>
  <si>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</si>
  <si>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</si>
  <si>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</si>
  <si>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</si>
  <si>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</si>
  <si>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</si>
  <si>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</si>
  <si>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</si>
  <si>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</si>
  <si>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</si>
  <si>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</si>
  <si>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</si>
  <si>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</si>
  <si>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</si>
  <si>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</si>
  <si>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</si>
  <si>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</si>
  <si>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</si>
  <si>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</si>
  <si>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</si>
  <si>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</si>
  <si>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</si>
  <si>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</si>
  <si>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</si>
  <si>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</si>
  <si>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</si>
  <si>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</si>
  <si>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</si>
  <si>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</si>
  <si>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</si>
  <si>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</si>
  <si>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</si>
  <si>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</si>
  <si>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</si>
  <si>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</si>
  <si>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</si>
  <si>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</si>
  <si>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</si>
  <si>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</si>
  <si>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</si>
  <si>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</si>
  <si>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</si>
  <si>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</si>
  <si>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</si>
  <si>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</si>
  <si>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</si>
  <si>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</si>
  <si>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</si>
  <si>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</si>
  <si>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</si>
  <si>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</si>
  <si>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</si>
  <si>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</si>
  <si>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</si>
  <si>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</si>
  <si>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</si>
  <si>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</si>
  <si>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</si>
  <si>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</si>
  <si>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</si>
  <si>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</si>
  <si>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</si>
  <si>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</si>
  <si>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</si>
  <si>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</si>
  <si>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</si>
  <si>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</si>
  <si>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</si>
  <si>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</si>
  <si>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</si>
  <si>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</si>
  <si>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</si>
  <si>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</si>
  <si>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</si>
  <si>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</si>
  <si>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</si>
  <si>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</si>
  <si>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</si>
  <si>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</si>
  <si>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</si>
  <si>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</si>
  <si>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</si>
  <si>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</si>
  <si>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</si>
  <si>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</si>
  <si>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</si>
  <si>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</si>
  <si>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</si>
  <si>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</si>
  <si>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</si>
  <si>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</si>
  <si>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</si>
  <si>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</si>
  <si>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</si>
  <si>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</si>
  <si>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</si>
  <si>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</si>
  <si>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</si>
  <si>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</si>
  <si>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</si>
  <si>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</si>
  <si>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</si>
  <si>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</si>
  <si>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</si>
  <si>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</si>
  <si>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</si>
  <si>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</si>
  <si>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</si>
  <si>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</si>
  <si>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</si>
  <si>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</si>
  <si>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</si>
  <si>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</si>
  <si>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</si>
  <si>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</si>
  <si>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</si>
  <si>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</si>
  <si>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</si>
  <si>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</si>
  <si>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</si>
  <si>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</si>
  <si>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</si>
  <si>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</si>
  <si>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</si>
  <si>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</si>
  <si>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</si>
  <si>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</si>
  <si>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</si>
  <si>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</si>
  <si>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</si>
  <si>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</si>
  <si>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</si>
  <si>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</si>
  <si>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</si>
  <si>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</si>
  <si>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</si>
  <si>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</si>
  <si>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</si>
  <si>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</si>
  <si>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</si>
  <si>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</si>
  <si>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</si>
  <si>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</si>
  <si>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</si>
  <si>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</si>
  <si>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</si>
  <si>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</si>
  <si>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</si>
  <si>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</si>
  <si>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</si>
  <si>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</si>
  <si>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</si>
  <si>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</si>
  <si>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</si>
  <si>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</si>
  <si>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</si>
  <si>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</si>
  <si>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</si>
  <si>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</si>
  <si>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</si>
  <si>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</si>
  <si>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</si>
  <si>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</si>
  <si>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</si>
  <si>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</si>
  <si>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</si>
  <si>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</si>
  <si>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</si>
  <si>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</si>
  <si>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</si>
  <si>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</si>
  <si>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</si>
  <si>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</si>
  <si>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</si>
  <si>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</si>
  <si>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</si>
  <si>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</si>
  <si>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</si>
  <si>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</si>
  <si>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</si>
  <si>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</si>
  <si>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</si>
  <si>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</si>
  <si>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</si>
  <si>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</si>
  <si>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</si>
  <si>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</si>
  <si>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</si>
  <si>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</si>
  <si>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</si>
  <si>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</si>
  <si>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</si>
  <si>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</si>
  <si>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</si>
  <si>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</si>
  <si>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</si>
  <si>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</si>
  <si>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</si>
  <si>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</si>
  <si>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</si>
  <si>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</si>
  <si>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</si>
  <si>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</si>
  <si>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</si>
  <si>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</si>
  <si>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</si>
  <si>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</si>
  <si>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</si>
  <si>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</si>
  <si>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</si>
  <si>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</si>
  <si>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</si>
  <si>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</si>
  <si>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</si>
  <si>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</si>
  <si>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</si>
  <si>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</si>
  <si>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</si>
  <si>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</si>
  <si>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</si>
  <si>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</si>
  <si>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</si>
  <si>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</si>
  <si>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</si>
  <si>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</si>
  <si>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</si>
  <si>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</si>
  <si>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</si>
  <si>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</si>
  <si>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</si>
  <si>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</si>
  <si>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</si>
  <si>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</si>
  <si>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</si>
  <si>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</si>
  <si>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</si>
  <si>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</si>
  <si>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</si>
  <si>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</si>
  <si>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</si>
  <si>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</si>
  <si>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</si>
  <si>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</si>
  <si>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</si>
  <si>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</si>
  <si>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</si>
  <si>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</si>
  <si>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</si>
  <si>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</si>
  <si>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</si>
  <si>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</si>
  <si>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</si>
  <si>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</si>
  <si>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</si>
  <si>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</si>
  <si>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</si>
  <si>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</si>
  <si>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</si>
  <si>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</si>
  <si>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</si>
  <si>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</si>
  <si>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</si>
  <si>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</si>
  <si>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</si>
  <si>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</si>
  <si>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</si>
  <si>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</si>
  <si>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</si>
  <si>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</si>
  <si>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</si>
  <si>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</si>
  <si>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</si>
  <si>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</si>
  <si>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</si>
  <si>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</si>
  <si>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</si>
  <si>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</si>
  <si>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</si>
  <si>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</si>
  <si>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</si>
  <si>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</si>
  <si>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</si>
  <si>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</si>
  <si>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</si>
  <si>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</si>
  <si>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</si>
  <si>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</si>
  <si>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</si>
  <si>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</si>
  <si>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</si>
  <si>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</si>
  <si>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</si>
  <si>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</si>
  <si>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</si>
  <si>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</si>
  <si>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</si>
  <si>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</si>
  <si>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</si>
  <si>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</si>
  <si>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</si>
  <si>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</si>
  <si>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</si>
  <si>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</si>
  <si>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</si>
  <si>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</si>
  <si>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</si>
  <si>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</si>
  <si>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</si>
  <si>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</si>
  <si>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</si>
  <si>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</si>
  <si>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</si>
  <si>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</si>
  <si>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</si>
  <si>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</si>
  <si>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</si>
  <si>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</si>
  <si>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</si>
  <si>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</si>
  <si>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</si>
  <si>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</si>
  <si>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</si>
  <si>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</si>
  <si>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</si>
  <si>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</si>
  <si>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</si>
  <si>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</si>
  <si>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</si>
  <si>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</si>
  <si>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</si>
  <si>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</si>
  <si>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</si>
  <si>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</si>
  <si>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</si>
  <si>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</si>
  <si>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</si>
  <si>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</si>
  <si>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</si>
  <si>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</si>
  <si>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</si>
  <si>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</si>
  <si>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</si>
  <si>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</si>
  <si>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</si>
  <si>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</si>
  <si>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</si>
  <si>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</si>
  <si>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</si>
  <si>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</si>
  <si>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</si>
  <si>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</si>
  <si>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</si>
  <si>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</si>
  <si>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</si>
  <si>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</si>
  <si>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</si>
  <si>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</si>
  <si>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</si>
  <si>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</si>
  <si>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</si>
  <si>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</si>
  <si>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</si>
  <si>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</si>
  <si>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</si>
  <si>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</si>
  <si>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</si>
  <si>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</si>
  <si>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</si>
  <si>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</si>
  <si>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</si>
  <si>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</si>
  <si>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</si>
  <si>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</si>
  <si>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</si>
  <si>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</si>
  <si>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</si>
  <si>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</si>
  <si>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</si>
  <si>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</si>
  <si>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</si>
  <si>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</si>
  <si>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</si>
  <si>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</si>
  <si>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</si>
  <si>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</si>
  <si>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</si>
  <si>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</si>
  <si>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</si>
  <si>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</si>
  <si>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</si>
  <si>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</si>
  <si>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</si>
  <si>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</si>
  <si>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</si>
  <si>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</si>
  <si>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</si>
  <si>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</si>
  <si>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</si>
  <si>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</si>
  <si>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</si>
  <si>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</si>
  <si>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</si>
  <si>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</si>
  <si>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</si>
  <si>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</si>
  <si>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</si>
  <si>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</si>
  <si>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</si>
  <si>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</si>
  <si>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</si>
  <si>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</si>
  <si>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</si>
  <si>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</si>
  <si>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</si>
  <si>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</si>
  <si>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</si>
  <si>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</si>
  <si>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</si>
  <si>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</si>
  <si>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</si>
  <si>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</si>
  <si>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</si>
  <si>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</si>
  <si>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</si>
  <si>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</si>
  <si>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</si>
  <si>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</si>
  <si>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</si>
  <si>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</si>
  <si>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</si>
  <si>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</si>
  <si>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</si>
  <si>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</si>
  <si>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</si>
  <si>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</si>
  <si>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</si>
  <si>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</si>
  <si>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</si>
  <si>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</si>
  <si>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</si>
  <si>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</si>
  <si>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</si>
  <si>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</si>
  <si>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</si>
  <si>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</si>
  <si>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</si>
  <si>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</si>
  <si>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</si>
  <si>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</si>
  <si>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</si>
  <si>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</si>
  <si>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</si>
  <si>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</si>
  <si>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</si>
  <si>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</si>
  <si>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</si>
  <si>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</si>
  <si>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</si>
  <si>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</si>
  <si>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</si>
  <si>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</si>
  <si>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</si>
  <si>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</si>
  <si>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</si>
  <si>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</si>
  <si>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</si>
  <si>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</si>
  <si>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</si>
  <si>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</si>
  <si>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</si>
  <si>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</si>
  <si>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</si>
  <si>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</si>
  <si>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</si>
  <si>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</si>
  <si>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</si>
  <si>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</si>
  <si>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</si>
  <si>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</si>
  <si>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</si>
  <si>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</si>
  <si>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</si>
  <si>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</si>
  <si>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</si>
  <si>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</si>
  <si>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</si>
  <si>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</si>
  <si>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</si>
  <si>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</si>
  <si>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</si>
  <si>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</si>
  <si>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</si>
  <si>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</si>
  <si>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</si>
  <si>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</si>
  <si>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</si>
  <si>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</si>
  <si>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</si>
  <si>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</si>
  <si>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</si>
  <si>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</si>
  <si>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</si>
  <si>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</si>
  <si>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</si>
  <si>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</si>
  <si>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</si>
  <si>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</si>
  <si>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</si>
  <si>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</si>
  <si>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</si>
  <si>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</si>
  <si>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</si>
  <si>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</si>
  <si>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</si>
  <si>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</si>
  <si>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</si>
  <si>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</si>
  <si>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</si>
  <si>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</si>
  <si>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</si>
  <si>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</si>
  <si>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</si>
  <si>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</si>
  <si>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</si>
  <si>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</si>
  <si>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</si>
  <si>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</si>
  <si>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</si>
  <si>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</si>
  <si>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</si>
  <si>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</si>
  <si>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</si>
  <si>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</si>
  <si>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</si>
  <si>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</si>
  <si>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</si>
  <si>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</si>
  <si>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</si>
  <si>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</si>
  <si>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</si>
  <si>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</si>
  <si>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</si>
  <si>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</si>
  <si>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</si>
  <si>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</si>
  <si>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</si>
  <si>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</si>
  <si>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</si>
  <si>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</si>
  <si>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</si>
  <si>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</si>
  <si>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</si>
  <si>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</si>
  <si>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</si>
  <si>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</si>
  <si>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</si>
  <si>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</si>
  <si>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</si>
  <si>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</si>
  <si>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</si>
  <si>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</si>
  <si>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</si>
  <si>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</si>
  <si>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</si>
  <si>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</si>
  <si>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</si>
  <si>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</si>
  <si>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</si>
  <si>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</si>
  <si>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</si>
  <si>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</si>
  <si>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</si>
  <si>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</si>
  <si>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</si>
  <si>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</si>
  <si>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</si>
  <si>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</si>
  <si>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</si>
  <si>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</si>
  <si>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</si>
  <si>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</si>
  <si>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</si>
  <si>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</si>
  <si>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</si>
  <si>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</si>
  <si>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</si>
  <si>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</si>
  <si>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</si>
  <si>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</si>
  <si>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</si>
  <si>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</si>
  <si>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</si>
  <si>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</si>
  <si>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</si>
  <si>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</si>
  <si>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</si>
  <si>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</si>
  <si>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</si>
  <si>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</si>
  <si>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</si>
  <si>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</si>
  <si>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</si>
  <si>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</si>
  <si>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</si>
  <si>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</si>
  <si>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</si>
  <si>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</si>
  <si>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</si>
  <si>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</si>
  <si>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</si>
  <si>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</si>
  <si>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</si>
  <si>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</si>
  <si>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</si>
  <si>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</si>
  <si>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</si>
  <si>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</si>
  <si>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</si>
  <si>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</si>
  <si>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</si>
  <si>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</si>
  <si>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</si>
  <si>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</si>
  <si>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</si>
  <si>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</si>
  <si>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</si>
  <si>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</si>
  <si>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</si>
  <si>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</si>
  <si>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</si>
  <si>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</si>
  <si>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</si>
  <si>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</si>
  <si>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</si>
  <si>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</si>
  <si>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</si>
  <si>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</si>
  <si>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</si>
  <si>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</si>
  <si>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</si>
  <si>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</si>
  <si>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</si>
  <si>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</si>
  <si>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</si>
  <si>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</si>
  <si>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</si>
  <si>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</si>
  <si>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</si>
  <si>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</si>
  <si>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</si>
  <si>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</si>
  <si>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</si>
  <si>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</si>
  <si>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</si>
  <si>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</si>
  <si>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</si>
  <si>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</si>
  <si>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</si>
  <si>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</si>
  <si>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</si>
  <si>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</si>
  <si>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</si>
  <si>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</si>
  <si>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</si>
  <si>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</si>
  <si>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</si>
  <si>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</si>
  <si>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</si>
  <si>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</si>
  <si>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</si>
  <si>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</si>
  <si>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</si>
  <si>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</si>
  <si>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</si>
  <si>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</si>
  <si>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</si>
  <si>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</si>
  <si>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</si>
  <si>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</si>
  <si>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</si>
  <si>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</si>
  <si>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</si>
  <si>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</si>
  <si>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</si>
  <si>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</si>
  <si>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</si>
  <si>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</si>
  <si>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</si>
  <si>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</si>
  <si>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</si>
  <si>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</si>
  <si>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</si>
  <si>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</si>
  <si>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</si>
  <si>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</si>
  <si>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</si>
  <si>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</si>
  <si>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</si>
  <si>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</si>
  <si>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</si>
  <si>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</si>
  <si>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</si>
  <si>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</si>
  <si>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</si>
  <si>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</si>
  <si>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</si>
  <si>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</si>
  <si>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</si>
  <si>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</si>
  <si>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</si>
  <si>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</si>
  <si>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</si>
  <si>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</si>
  <si>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</si>
  <si>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</si>
  <si>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</si>
  <si>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</si>
  <si>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</si>
  <si>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</si>
  <si>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</si>
  <si>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</si>
  <si>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</si>
  <si>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</si>
  <si>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</si>
  <si>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</si>
  <si>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</si>
  <si>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</si>
  <si>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</si>
  <si>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</si>
  <si>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</si>
  <si>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</si>
  <si>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</si>
  <si>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</si>
  <si>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</si>
  <si>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</si>
  <si>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</si>
  <si>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</si>
  <si>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</si>
  <si>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</si>
  <si>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</si>
  <si>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</si>
  <si>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</si>
  <si>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</si>
  <si>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</si>
  <si>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</si>
  <si>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</si>
  <si>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</si>
  <si>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</si>
  <si>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</si>
  <si>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</si>
  <si>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</si>
  <si>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</si>
  <si>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</si>
  <si>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</si>
  <si>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</si>
  <si>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</si>
  <si>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</si>
  <si>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</si>
  <si>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</si>
  <si>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</si>
  <si>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</si>
  <si>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</si>
  <si>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</si>
  <si>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</si>
  <si>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</si>
  <si>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</si>
  <si>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</si>
  <si>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</si>
  <si>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</si>
  <si>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</si>
  <si>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</si>
  <si>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</si>
  <si>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</si>
  <si>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</si>
  <si>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</si>
  <si>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</si>
  <si>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</si>
  <si>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</si>
  <si>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</si>
  <si>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</si>
  <si>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</si>
  <si>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</si>
  <si>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</si>
  <si>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</si>
  <si>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</si>
  <si>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</si>
  <si>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</si>
  <si>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</si>
  <si>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</si>
  <si>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</si>
  <si>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</si>
  <si>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</si>
  <si>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</si>
  <si>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</si>
  <si>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</si>
  <si>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</si>
  <si>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</si>
  <si>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</si>
  <si>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</si>
  <si>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</si>
  <si>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</si>
  <si>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</si>
  <si>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</si>
  <si>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</si>
  <si>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</si>
  <si>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</si>
  <si>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</si>
  <si>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</si>
  <si>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</si>
  <si>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</si>
  <si>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</si>
  <si>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</si>
  <si>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</si>
  <si>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</si>
  <si>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</si>
  <si>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</si>
  <si>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</si>
  <si>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</si>
  <si>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</si>
  <si>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</si>
  <si>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</si>
  <si>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</si>
  <si>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</si>
  <si>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</si>
  <si>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</si>
  <si>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</si>
  <si>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</si>
  <si>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</si>
  <si>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</si>
  <si>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</si>
  <si>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</si>
  <si>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</si>
  <si>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</si>
  <si>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</si>
  <si>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</si>
  <si>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</si>
  <si>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</si>
  <si>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</si>
  <si>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</si>
  <si>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</si>
  <si>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</si>
  <si>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</si>
  <si>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</si>
  <si>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</si>
  <si>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</si>
  <si>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</si>
  <si>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</si>
  <si>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</si>
  <si>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</si>
  <si>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</si>
  <si>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</si>
  <si>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</si>
  <si>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</si>
  <si>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</si>
  <si>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</si>
  <si>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</si>
  <si>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</si>
  <si>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</si>
  <si>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</si>
  <si>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</si>
  <si>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</si>
  <si>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</si>
  <si>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</si>
  <si>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</si>
  <si>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</si>
  <si>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</si>
  <si>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</si>
  <si>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</si>
  <si>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</si>
  <si>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</si>
  <si>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</si>
  <si>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</si>
  <si>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</si>
  <si>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</si>
  <si>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</si>
  <si>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</si>
  <si>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</si>
  <si>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</si>
  <si>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</si>
  <si>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</si>
  <si>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</si>
  <si>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</si>
  <si>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</si>
  <si>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</si>
  <si>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</si>
  <si>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</si>
  <si>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</si>
  <si>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</si>
  <si>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</si>
  <si>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</si>
  <si>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</si>
  <si>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</si>
  <si>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</si>
  <si>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</si>
  <si>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</si>
  <si>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</si>
  <si>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</si>
  <si>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</si>
  <si>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</si>
  <si>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</si>
  <si>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</si>
  <si>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</si>
  <si>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</si>
  <si>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</si>
  <si>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</si>
  <si>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</si>
  <si>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</si>
  <si>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</si>
  <si>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</si>
  <si>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</si>
  <si>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</si>
  <si>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</si>
  <si>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</si>
  <si>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</si>
  <si>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</si>
  <si>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</si>
  <si>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</si>
  <si>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</si>
  <si>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</si>
  <si>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</si>
  <si>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</si>
  <si>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</si>
  <si>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</si>
  <si>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</si>
  <si>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</si>
  <si>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</si>
  <si>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</si>
  <si>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</si>
  <si>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</si>
  <si>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</si>
  <si>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</si>
  <si>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</si>
  <si>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</si>
  <si>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</si>
  <si>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</si>
  <si>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</si>
  <si>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</si>
  <si>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</si>
  <si>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</si>
  <si>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</si>
  <si>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</si>
  <si>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</si>
  <si>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</si>
  <si>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</si>
  <si>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</si>
  <si>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</si>
  <si>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</si>
  <si>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</si>
  <si>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</si>
  <si>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</si>
  <si>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</si>
  <si>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</si>
  <si>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</si>
  <si>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</si>
  <si>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</si>
  <si>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</si>
  <si>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</si>
  <si>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</si>
  <si>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</si>
  <si>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</si>
  <si>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</si>
  <si>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</si>
  <si>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</si>
  <si>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</si>
  <si>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</si>
  <si>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</si>
  <si>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</si>
  <si>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</si>
  <si>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</si>
  <si>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</si>
  <si>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</si>
  <si>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</si>
  <si>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</si>
  <si>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</si>
  <si>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</si>
  <si>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</si>
  <si>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</si>
  <si>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</si>
  <si>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</si>
  <si>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</si>
  <si>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</si>
  <si>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</si>
  <si>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</si>
  <si>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</si>
  <si>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</si>
  <si>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</si>
  <si>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</si>
  <si>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</si>
  <si>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</si>
  <si>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</si>
  <si>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</si>
  <si>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</si>
  <si>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</si>
  <si>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</si>
  <si>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</si>
  <si>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</si>
  <si>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</si>
  <si>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</si>
  <si>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</si>
  <si>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</si>
  <si>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</si>
  <si>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</si>
  <si>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</si>
  <si>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</si>
  <si>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</si>
  <si>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</si>
  <si>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</si>
  <si>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</si>
  <si>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</si>
  <si>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</si>
  <si>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</si>
  <si>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</si>
  <si>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</si>
  <si>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</si>
  <si>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</si>
  <si>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</si>
  <si>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</si>
  <si>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</si>
  <si>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</si>
  <si>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</si>
  <si>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</si>
  <si>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</si>
  <si>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</si>
  <si>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</si>
  <si>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</si>
  <si>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</si>
  <si>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</si>
  <si>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</si>
  <si>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</si>
  <si>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</si>
  <si>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</si>
  <si>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</si>
  <si>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</si>
  <si>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</si>
  <si>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</si>
  <si>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</si>
  <si>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</si>
  <si>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</si>
  <si>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</si>
  <si>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</si>
  <si>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</si>
  <si>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</si>
  <si>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</si>
  <si>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</si>
  <si>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</si>
  <si>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</si>
  <si>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</si>
  <si>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</si>
  <si>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</si>
  <si>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</si>
  <si>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</si>
  <si>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</si>
  <si>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</si>
  <si>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</si>
  <si>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</si>
  <si>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</si>
  <si>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</si>
  <si>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</si>
  <si>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</si>
  <si>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</si>
  <si>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</si>
  <si>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</si>
  <si>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</si>
  <si>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</si>
  <si>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</si>
  <si>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</si>
  <si>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</si>
  <si>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</si>
  <si>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</si>
  <si>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</si>
  <si>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</si>
  <si>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</si>
  <si>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</si>
  <si>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</si>
  <si>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</si>
  <si>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</si>
  <si>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</si>
  <si>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</si>
  <si>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</si>
  <si>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</si>
  <si>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</si>
  <si>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</si>
  <si>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</si>
  <si>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</si>
  <si>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</si>
  <si>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</si>
  <si>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</si>
  <si>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</si>
  <si>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</si>
  <si>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</si>
  <si>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</si>
  <si>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</si>
  <si>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</si>
  <si>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</si>
  <si>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</si>
  <si>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</si>
  <si>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</si>
  <si>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</si>
  <si>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</si>
  <si>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</si>
  <si>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</si>
  <si>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</si>
  <si>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</si>
  <si>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</si>
  <si>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</si>
  <si>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</si>
  <si>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</si>
  <si>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</si>
  <si>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</si>
  <si>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</si>
  <si>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</si>
  <si>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</si>
  <si>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</si>
  <si>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</si>
  <si>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</si>
  <si>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</si>
  <si>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</si>
  <si>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</si>
  <si>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</si>
  <si>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</si>
  <si>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</si>
  <si>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</si>
  <si>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</si>
  <si>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</si>
  <si>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</si>
  <si>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</si>
  <si>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</si>
  <si>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</si>
  <si>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</si>
  <si>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</si>
  <si>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</si>
  <si>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</si>
  <si>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</si>
  <si>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</si>
  <si>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</si>
  <si>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</si>
  <si>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</si>
  <si>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</si>
  <si>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</si>
  <si>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</si>
  <si>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</si>
  <si>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</si>
  <si>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</si>
  <si>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</si>
  <si>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</si>
  <si>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</si>
  <si>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</si>
  <si>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</si>
  <si>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</si>
  <si>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</si>
  <si>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</si>
  <si>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</si>
  <si>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</si>
  <si>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</si>
  <si>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</si>
  <si>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</si>
  <si>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</si>
  <si>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</si>
  <si>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</si>
  <si>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</si>
  <si>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</si>
  <si>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</si>
  <si>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</si>
  <si>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</si>
  <si>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</si>
  <si>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</si>
  <si>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</si>
  <si>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</si>
  <si>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</si>
  <si>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</si>
  <si>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</si>
  <si>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</si>
  <si>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</si>
  <si>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</si>
  <si>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</si>
  <si>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</si>
  <si>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</si>
  <si>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</si>
  <si>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</si>
  <si>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</si>
  <si>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</si>
  <si>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</si>
  <si>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</si>
  <si>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</si>
  <si>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</si>
  <si>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</si>
  <si>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</si>
  <si>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</si>
  <si>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</si>
  <si>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</si>
  <si>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</si>
  <si>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</si>
  <si>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</si>
  <si>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</si>
  <si>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</si>
  <si>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</si>
  <si>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</si>
  <si>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</si>
  <si>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</si>
  <si>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</si>
  <si>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</si>
  <si>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</si>
  <si>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</si>
  <si>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</si>
  <si>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</si>
  <si>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</si>
  <si>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</si>
  <si>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</si>
  <si>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</si>
  <si>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</si>
  <si>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</si>
  <si>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</si>
  <si>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</si>
  <si>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</si>
  <si>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</si>
  <si>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</si>
  <si>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</si>
  <si>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</si>
  <si>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</si>
  <si>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</si>
  <si>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</si>
  <si>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</si>
  <si>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</si>
  <si>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</si>
  <si>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</si>
  <si>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</si>
  <si>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</si>
  <si>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</si>
  <si>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</si>
  <si>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</si>
  <si>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</si>
  <si>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</si>
  <si>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</si>
  <si>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</si>
  <si>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</si>
  <si>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</si>
  <si>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</si>
  <si>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</si>
  <si>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</si>
  <si>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</si>
  <si>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</si>
  <si>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</si>
  <si>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</si>
  <si>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</si>
  <si>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</si>
  <si>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</si>
  <si>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</si>
  <si>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</si>
  <si>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</si>
  <si>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</si>
  <si>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</si>
  <si>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</si>
  <si>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</si>
  <si>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</si>
  <si>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</si>
  <si>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</si>
  <si>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</si>
  <si>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</si>
  <si>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</si>
  <si>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</si>
  <si>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</si>
  <si>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</si>
  <si>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</si>
  <si>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</si>
  <si>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</si>
  <si>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</si>
  <si>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</si>
  <si>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</si>
  <si>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</si>
  <si>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</si>
  <si>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</si>
  <si>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</si>
  <si>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</si>
  <si>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</si>
  <si>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</si>
  <si>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</si>
  <si>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</si>
  <si>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</si>
  <si>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</si>
  <si>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</si>
  <si>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</si>
  <si>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</si>
  <si>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</si>
  <si>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</si>
  <si>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</si>
  <si>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</si>
  <si>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</si>
  <si>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</si>
  <si>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</si>
  <si>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</si>
  <si>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</si>
  <si>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</si>
  <si>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</si>
  <si>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</si>
  <si>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</si>
  <si>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</si>
  <si>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</si>
  <si>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</si>
  <si>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</si>
  <si>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</si>
  <si>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</si>
  <si>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</si>
  <si>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</si>
  <si>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</si>
  <si>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</si>
  <si>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</si>
  <si>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</si>
  <si>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</si>
  <si>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</si>
  <si>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</si>
  <si>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</si>
  <si>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</si>
  <si>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</si>
  <si>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</si>
  <si>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</si>
  <si>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</si>
  <si>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</si>
  <si>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</si>
  <si>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</si>
  <si>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</si>
  <si>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</si>
  <si>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</si>
  <si>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</si>
  <si>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</si>
  <si>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</si>
  <si>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</si>
  <si>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</si>
  <si>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</si>
  <si>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</si>
  <si>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</si>
  <si>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</si>
  <si>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</si>
  <si>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</si>
  <si>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</si>
  <si>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</si>
  <si>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</si>
  <si>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</si>
  <si>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</si>
  <si>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</si>
  <si>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</si>
  <si>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</si>
  <si>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</si>
  <si>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</si>
  <si>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</si>
  <si>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</si>
  <si>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</si>
  <si>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</si>
  <si>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</si>
  <si>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</si>
  <si>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</si>
  <si>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</si>
  <si>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</si>
  <si>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</si>
  <si>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</si>
  <si>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</si>
  <si>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</si>
  <si>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</si>
  <si>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</si>
  <si>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</si>
  <si>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</si>
  <si>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</si>
  <si>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</si>
  <si>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</si>
  <si>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</si>
  <si>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</si>
  <si>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</si>
  <si>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</si>
  <si>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</si>
  <si>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</si>
  <si>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</si>
  <si>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</si>
  <si>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</si>
  <si>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</si>
  <si>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</si>
  <si>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</si>
  <si>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</si>
  <si>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</si>
  <si>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</si>
  <si>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</si>
  <si>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</si>
  <si>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</si>
  <si>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</si>
  <si>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</si>
  <si>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</si>
  <si>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</si>
  <si>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</si>
  <si>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</si>
  <si>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</si>
  <si>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</si>
  <si>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</si>
  <si>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</si>
  <si>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</si>
  <si>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</si>
  <si>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</si>
  <si>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</si>
  <si>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</si>
  <si>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</si>
  <si>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</si>
  <si>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</si>
  <si>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</si>
  <si>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</si>
  <si>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</si>
  <si>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</si>
  <si>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</si>
  <si>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</si>
  <si>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</si>
  <si>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</si>
  <si>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</si>
  <si>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</si>
  <si>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</si>
  <si>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</si>
  <si>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</si>
  <si>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</si>
  <si>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</si>
  <si>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</si>
  <si>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</si>
  <si>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</si>
  <si>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</si>
  <si>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</si>
  <si>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</si>
  <si>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</si>
  <si>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</si>
  <si>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</si>
  <si>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</si>
  <si>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</si>
  <si>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</si>
  <si>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</si>
  <si>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</si>
  <si>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</si>
  <si>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</si>
  <si>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</si>
  <si>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</si>
  <si>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</si>
  <si>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</si>
  <si>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</si>
  <si>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</si>
  <si>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</si>
  <si>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</si>
  <si>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</si>
  <si>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</si>
  <si>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</si>
  <si>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</si>
  <si>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</si>
  <si>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</si>
  <si>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</si>
  <si>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</si>
  <si>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</si>
  <si>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</si>
  <si>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</si>
  <si>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</si>
  <si>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</si>
  <si>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</si>
  <si>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</si>
  <si>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</si>
  <si>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</si>
  <si>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</si>
  <si>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</si>
  <si>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</si>
  <si>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</si>
  <si>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</si>
  <si>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</si>
  <si>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</si>
  <si>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</si>
  <si>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</si>
  <si>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</si>
  <si>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</si>
  <si>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</si>
  <si>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</si>
  <si>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</si>
  <si>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</si>
  <si>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</si>
  <si>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</si>
  <si>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</si>
  <si>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</si>
  <si>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</si>
  <si>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</si>
  <si>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</si>
  <si>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</si>
  <si>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</si>
  <si>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</si>
  <si>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</si>
  <si>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</si>
  <si>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</si>
  <si>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</si>
  <si>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</si>
  <si>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</si>
  <si>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</si>
  <si>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</si>
  <si>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</si>
  <si>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</si>
  <si>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</si>
  <si>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</si>
  <si>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</si>
  <si>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</si>
  <si>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</si>
  <si>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</si>
  <si>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</si>
  <si>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</si>
  <si>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</si>
  <si>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</si>
  <si>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</si>
  <si>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</si>
  <si>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</si>
  <si>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</si>
  <si>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</si>
  <si>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</si>
  <si>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</si>
  <si>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</si>
  <si>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</si>
  <si>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</si>
  <si>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</si>
  <si>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</si>
  <si>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</si>
  <si>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</si>
  <si>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</si>
  <si>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</si>
  <si>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</si>
  <si>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</si>
  <si>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</si>
  <si>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</si>
  <si>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</si>
  <si>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</si>
  <si>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</si>
  <si>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</si>
  <si>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</si>
  <si>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</si>
  <si>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</si>
  <si>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</si>
  <si>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</si>
  <si>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</si>
  <si>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</si>
  <si>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</si>
  <si>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</si>
  <si>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</si>
  <si>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</si>
  <si>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</si>
  <si>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</si>
  <si>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</si>
  <si>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</si>
  <si>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</si>
  <si>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</si>
  <si>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</si>
  <si>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</si>
  <si>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</si>
  <si>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</si>
  <si>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</si>
  <si>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</si>
  <si>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</si>
  <si>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</si>
  <si>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</si>
  <si>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</si>
  <si>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</si>
  <si>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</si>
  <si>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</si>
  <si>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</si>
  <si>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</si>
  <si>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</si>
  <si>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</si>
  <si>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</si>
  <si>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</si>
  <si>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</si>
  <si>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</si>
  <si>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</si>
  <si>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</si>
  <si>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</si>
  <si>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</si>
  <si>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</si>
  <si>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</si>
  <si>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</si>
  <si>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</si>
  <si>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</si>
  <si>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</si>
  <si>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</si>
  <si>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</si>
  <si>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</si>
  <si>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</si>
  <si>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</si>
  <si>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</si>
  <si>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</si>
  <si>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</si>
  <si>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</si>
  <si>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</si>
  <si>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</si>
  <si>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</si>
  <si>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</si>
  <si>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</si>
  <si>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</si>
  <si>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</si>
  <si>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</si>
  <si>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</si>
  <si>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</si>
  <si>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</si>
  <si>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</si>
  <si>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</si>
  <si>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</si>
  <si>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</si>
  <si>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</si>
  <si>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</si>
  <si>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</si>
  <si>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</si>
  <si>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</si>
  <si>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</si>
  <si>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</si>
  <si>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</si>
  <si>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</si>
  <si>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</si>
  <si>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</si>
  <si>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</si>
  <si>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</si>
  <si>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</si>
  <si>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</si>
  <si>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</si>
  <si>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</si>
  <si>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</si>
  <si>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</si>
  <si>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</si>
  <si>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</si>
  <si>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</si>
  <si>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</si>
  <si>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</si>
  <si>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</si>
  <si>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</si>
  <si>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</si>
  <si>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</si>
  <si>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</si>
  <si>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</si>
  <si>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</si>
  <si>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</si>
  <si>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</si>
  <si>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</si>
  <si>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</si>
  <si>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</si>
  <si>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</si>
  <si>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</si>
  <si>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</si>
  <si>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</si>
  <si>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</si>
  <si>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</si>
  <si>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</si>
  <si>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</si>
  <si>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</si>
  <si>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</si>
  <si>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</si>
  <si>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</si>
  <si>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</si>
  <si>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</si>
  <si>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</si>
  <si>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</si>
  <si>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</si>
  <si>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</si>
  <si>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</si>
  <si>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</si>
  <si>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</si>
  <si>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</si>
  <si>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</si>
  <si>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</si>
  <si>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</si>
  <si>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</si>
  <si>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</si>
  <si>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</si>
  <si>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</si>
  <si>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</si>
  <si>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</si>
  <si>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</si>
  <si>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</si>
  <si>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</si>
  <si>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</si>
  <si>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</si>
  <si>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</si>
  <si>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</si>
  <si>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</si>
  <si>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</si>
  <si>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</si>
  <si>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</si>
  <si>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</si>
  <si>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</si>
  <si>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</si>
  <si>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</si>
  <si>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</si>
  <si>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</si>
  <si>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</si>
  <si>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</si>
  <si>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</si>
  <si>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</si>
  <si>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</si>
  <si>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</si>
  <si>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</si>
  <si>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</si>
  <si>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</si>
  <si>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</si>
  <si>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</si>
  <si>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</si>
  <si>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</si>
  <si>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</si>
  <si>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</si>
  <si>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</si>
  <si>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</si>
  <si>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</si>
  <si>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</si>
  <si>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</si>
  <si>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</si>
  <si>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</si>
  <si>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</si>
  <si>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</si>
  <si>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</si>
  <si>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</si>
  <si>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</si>
  <si>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</si>
  <si>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</si>
  <si>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</si>
  <si>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</si>
  <si>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</si>
  <si>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</si>
  <si>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</si>
  <si>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</si>
  <si>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</si>
  <si>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</si>
  <si>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</si>
  <si>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</si>
  <si>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</si>
  <si>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</si>
  <si>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</si>
  <si>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</si>
  <si>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</si>
  <si>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</si>
  <si>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</si>
  <si>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</si>
  <si>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</si>
  <si>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</si>
  <si>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</si>
  <si>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</si>
  <si>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</si>
  <si>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</si>
  <si>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</si>
  <si>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</si>
  <si>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</si>
  <si>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</si>
  <si>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</si>
  <si>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</si>
  <si>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</si>
  <si>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</si>
  <si>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</si>
  <si>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</si>
  <si>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</si>
  <si>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</si>
  <si>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</si>
  <si>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</si>
  <si>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</si>
  <si>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</si>
  <si>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</si>
  <si>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</si>
  <si>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</si>
  <si>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</si>
  <si>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</si>
  <si>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</si>
  <si>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</si>
  <si>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</si>
  <si>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</si>
  <si>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</si>
  <si>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</si>
  <si>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</si>
  <si>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</si>
  <si>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</si>
  <si>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</si>
  <si>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</si>
  <si>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</si>
  <si>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</si>
  <si>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</si>
  <si>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</si>
  <si>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</si>
  <si>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</si>
  <si>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</si>
  <si>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</si>
  <si>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</si>
  <si>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</si>
  <si>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</si>
  <si>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</si>
  <si>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</si>
  <si>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</si>
  <si>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</si>
  <si>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</si>
  <si>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</si>
  <si>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</si>
  <si>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</si>
  <si>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</si>
  <si>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</si>
  <si>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</si>
  <si>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</si>
  <si>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</si>
  <si>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</si>
  <si>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</si>
  <si>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</si>
  <si>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</si>
  <si>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</si>
  <si>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</si>
  <si>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</si>
  <si>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</si>
  <si>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</si>
  <si>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</si>
  <si>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</si>
  <si>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</si>
  <si>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</si>
  <si>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</si>
  <si>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</si>
  <si>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</si>
  <si>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</si>
  <si>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</si>
  <si>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</si>
  <si>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</si>
  <si>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</si>
  <si>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</si>
  <si>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</si>
  <si>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</si>
  <si>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</si>
  <si>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</si>
  <si>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</si>
  <si>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</si>
  <si>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</si>
  <si>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</si>
  <si>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</si>
  <si>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</si>
  <si>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</si>
  <si>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</si>
  <si>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</si>
  <si>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</si>
  <si>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</si>
  <si>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</si>
  <si>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</si>
  <si>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</si>
  <si>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</si>
  <si>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</si>
  <si>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</si>
  <si>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</si>
  <si>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</si>
  <si>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</si>
  <si>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</si>
  <si>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</si>
  <si>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</si>
  <si>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</si>
  <si>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</si>
  <si>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</si>
  <si>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</si>
  <si>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</si>
  <si>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</si>
  <si>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</si>
  <si>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</si>
  <si>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</si>
  <si>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</si>
  <si>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</si>
  <si>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</si>
  <si>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</si>
  <si>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</si>
  <si>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</si>
  <si>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</si>
  <si>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</si>
  <si>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</si>
  <si>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</si>
  <si>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</si>
  <si>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</si>
  <si>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</si>
  <si>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</si>
  <si>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</si>
  <si>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</si>
  <si>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</si>
  <si>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</si>
  <si>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</si>
  <si>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</si>
  <si>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</si>
  <si>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</si>
  <si>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</si>
  <si>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</si>
  <si>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</si>
  <si>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</si>
  <si>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</si>
  <si>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</si>
  <si>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</si>
  <si>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</si>
  <si>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</si>
  <si>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</si>
  <si>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</si>
  <si>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</si>
  <si>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</si>
  <si>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</si>
  <si>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</si>
  <si>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</si>
  <si>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</si>
  <si>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</si>
  <si>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</si>
  <si>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</si>
  <si>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</si>
  <si>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</si>
  <si>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</si>
  <si>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</si>
  <si>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</si>
  <si>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</si>
  <si>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</si>
  <si>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</si>
  <si>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</si>
  <si>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</si>
  <si>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</si>
  <si>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</si>
  <si>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</si>
  <si>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</si>
  <si>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</si>
  <si>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</si>
  <si>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</si>
  <si>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</si>
  <si>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</si>
  <si>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</si>
  <si>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</si>
  <si>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</si>
  <si>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</si>
  <si>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</si>
  <si>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</si>
  <si>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</si>
  <si>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</si>
  <si>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</si>
  <si>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</si>
  <si>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</si>
  <si>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</si>
  <si>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</si>
  <si>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</si>
  <si>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</si>
  <si>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</si>
  <si>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</si>
  <si>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</si>
  <si>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</si>
  <si>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</si>
  <si>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</si>
  <si>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</si>
  <si>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</si>
  <si>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</si>
  <si>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</si>
  <si>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</si>
  <si>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</si>
  <si>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</si>
  <si>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</si>
  <si>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</si>
  <si>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</si>
  <si>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</si>
  <si>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</si>
  <si>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</si>
  <si>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</si>
  <si>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</si>
  <si>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</si>
  <si>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</si>
  <si>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</si>
  <si>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</si>
  <si>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</si>
  <si>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</si>
  <si>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</si>
  <si>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</si>
  <si>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</si>
  <si>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</si>
  <si>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</si>
  <si>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</si>
  <si>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</si>
  <si>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</si>
  <si>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</si>
  <si>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</si>
  <si>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</si>
  <si>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</si>
  <si>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</si>
  <si>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</si>
  <si>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</si>
  <si>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</si>
  <si>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</si>
  <si>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</si>
  <si>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</si>
  <si>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</si>
  <si>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</si>
  <si>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</si>
  <si>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</si>
  <si>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</si>
  <si>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</si>
  <si>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</si>
  <si>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</si>
  <si>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</si>
  <si>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</si>
  <si>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</si>
  <si>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</si>
  <si>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</si>
  <si>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</si>
  <si>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</si>
  <si>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</si>
  <si>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</si>
  <si>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</si>
  <si>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</si>
  <si>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</si>
  <si>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</si>
  <si>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</si>
  <si>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</si>
  <si>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</si>
  <si>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</si>
  <si>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</si>
  <si>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</si>
  <si>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</si>
  <si>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</si>
  <si>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</si>
  <si>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</si>
  <si>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</si>
  <si>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</si>
  <si>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</si>
  <si>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</si>
  <si>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</si>
  <si>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</si>
  <si>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</si>
  <si>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</si>
  <si>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</si>
  <si>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</si>
  <si>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</si>
  <si>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</si>
  <si>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</si>
  <si>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</si>
  <si>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</si>
  <si>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</si>
  <si>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</si>
  <si>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</si>
  <si>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</si>
  <si>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</si>
  <si>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</si>
  <si>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</si>
  <si>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</si>
  <si>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</si>
  <si>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</si>
  <si>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</si>
  <si>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</si>
  <si>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</si>
  <si>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</si>
  <si>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</si>
  <si>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</si>
  <si>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</si>
  <si>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</si>
  <si>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</si>
  <si>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</si>
  <si>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</si>
  <si>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</si>
  <si>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</si>
  <si>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</si>
  <si>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</si>
  <si>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</si>
  <si>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</si>
  <si>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</si>
  <si>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</si>
  <si>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</si>
  <si>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</si>
  <si>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</si>
  <si>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</si>
  <si>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</si>
  <si>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</si>
  <si>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</si>
  <si>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</si>
  <si>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</si>
  <si>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</si>
  <si>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</si>
  <si>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</si>
  <si>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</si>
  <si>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</si>
  <si>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</si>
  <si>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</si>
  <si>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</si>
  <si>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</si>
  <si>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</si>
  <si>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</si>
  <si>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</si>
  <si>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</si>
  <si>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</si>
  <si>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</si>
  <si>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</si>
  <si>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</si>
  <si>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</si>
  <si>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</si>
  <si>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</si>
  <si>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</si>
  <si>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</si>
  <si>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</si>
  <si>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</si>
  <si>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</si>
  <si>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</si>
  <si>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</si>
  <si>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</si>
  <si>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</si>
  <si>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</si>
  <si>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</si>
  <si>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</si>
  <si>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</si>
  <si>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</si>
  <si>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</si>
  <si>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</si>
  <si>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</si>
  <si>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</si>
  <si>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</si>
  <si>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</si>
  <si>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</si>
  <si>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</si>
  <si>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</si>
  <si>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</si>
  <si>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</si>
  <si>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</si>
  <si>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</si>
  <si>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</si>
  <si>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</si>
  <si>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</si>
  <si>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</si>
  <si>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</si>
  <si>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</si>
  <si>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</si>
  <si>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</si>
  <si>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</si>
  <si>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</si>
  <si>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</si>
  <si>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</si>
  <si>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</si>
  <si>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</si>
  <si>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</si>
  <si>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</si>
  <si>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</si>
  <si>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</si>
  <si>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</si>
  <si>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</si>
  <si>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</si>
  <si>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</si>
  <si>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</si>
  <si>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</si>
  <si>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</si>
  <si>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</si>
  <si>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</si>
  <si>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</si>
  <si>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</si>
  <si>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</si>
  <si>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</si>
  <si>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</si>
  <si>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</si>
  <si>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</si>
  <si>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</si>
  <si>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</si>
  <si>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</si>
  <si>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</si>
  <si>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</si>
  <si>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</si>
  <si>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</si>
  <si>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</si>
  <si>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</si>
  <si>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</si>
  <si>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</si>
  <si>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</si>
  <si>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</si>
  <si>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</si>
  <si>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</si>
  <si>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</si>
  <si>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</si>
  <si>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</si>
  <si>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</si>
  <si>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</si>
  <si>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</si>
  <si>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</si>
  <si>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</si>
  <si>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</si>
  <si>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</si>
  <si>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</si>
  <si>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</si>
  <si>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</si>
  <si>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</si>
  <si>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</si>
  <si>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</si>
  <si>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</si>
  <si>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</si>
  <si>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</si>
  <si>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</si>
  <si>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</si>
  <si>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</si>
  <si>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</si>
  <si>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</si>
  <si>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</si>
  <si>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</si>
  <si>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</si>
  <si>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</si>
  <si>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</si>
  <si>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</si>
  <si>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</si>
  <si>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</si>
  <si>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</si>
  <si>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</si>
  <si>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</si>
  <si>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</si>
  <si>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</si>
  <si>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</si>
  <si>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</si>
  <si>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</si>
  <si>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</si>
  <si>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</si>
  <si>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</si>
  <si>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</si>
  <si>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</si>
  <si>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</si>
  <si>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</si>
  <si>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</si>
  <si>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</si>
  <si>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</si>
  <si>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</si>
  <si>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</si>
  <si>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</si>
  <si>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</si>
  <si>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</si>
  <si>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</si>
  <si>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</si>
  <si>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</si>
  <si>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</si>
  <si>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</si>
  <si>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</si>
  <si>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</si>
  <si>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</si>
  <si>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</si>
  <si>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</si>
  <si>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</si>
  <si>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</si>
  <si>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</si>
  <si>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</si>
  <si>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</si>
  <si>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</si>
  <si>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</si>
  <si>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</si>
  <si>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</si>
  <si>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</si>
  <si>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</si>
  <si>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</si>
  <si>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</si>
  <si>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</si>
  <si>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</si>
  <si>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</si>
  <si>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</si>
  <si>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</si>
  <si>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</si>
  <si>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</si>
  <si>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</si>
  <si>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</si>
  <si>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</si>
  <si>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</si>
  <si>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</si>
  <si>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</si>
  <si>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</si>
  <si>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</si>
  <si>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</si>
  <si>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</si>
  <si>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</si>
  <si>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</si>
  <si>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</si>
  <si>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</si>
  <si>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</si>
  <si>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</si>
  <si>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</si>
  <si>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</si>
  <si>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</si>
  <si>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</si>
  <si>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</si>
  <si>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</si>
  <si>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</si>
  <si>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</si>
  <si>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</si>
  <si>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</si>
  <si>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</si>
  <si>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</si>
  <si>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</si>
  <si>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</si>
  <si>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</si>
  <si>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</si>
  <si>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</si>
  <si>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</si>
  <si>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</si>
  <si>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</si>
  <si>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</si>
  <si>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</si>
  <si>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</si>
  <si>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</si>
  <si>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</si>
  <si>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</si>
  <si>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</si>
  <si>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</si>
  <si>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</si>
  <si>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</si>
  <si>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</si>
  <si>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</si>
  <si>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</si>
  <si>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</si>
  <si>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</si>
  <si>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</si>
  <si>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</si>
  <si>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</si>
  <si>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</si>
  <si>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</si>
  <si>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</si>
  <si>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</si>
  <si>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</si>
  <si>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</si>
  <si>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</si>
  <si>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</si>
  <si>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</si>
  <si>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</si>
  <si>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</si>
  <si>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</si>
  <si>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</si>
  <si>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</si>
  <si>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</si>
  <si>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</si>
  <si>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</si>
  <si>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</si>
  <si>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</si>
  <si>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</si>
  <si>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</si>
  <si>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</si>
  <si>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</si>
  <si>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</si>
  <si>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</si>
  <si>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</si>
  <si>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</si>
  <si>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</si>
  <si>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</si>
  <si>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</si>
  <si>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</si>
  <si>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</si>
  <si>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</si>
  <si>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</si>
  <si>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</si>
  <si>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</si>
  <si>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</si>
  <si>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</si>
  <si>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</si>
  <si>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</si>
  <si>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</si>
  <si>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</si>
  <si>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</si>
  <si>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</si>
  <si>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</si>
  <si>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</si>
  <si>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</si>
  <si>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</si>
  <si>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</si>
  <si>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</si>
  <si>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</si>
  <si>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</si>
  <si>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</si>
  <si>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</si>
  <si>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</si>
  <si>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</si>
  <si>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</si>
  <si>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</si>
  <si>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</si>
  <si>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</si>
  <si>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</si>
  <si>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</si>
  <si>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</si>
  <si>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</si>
  <si>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</si>
  <si>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</si>
  <si>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</si>
  <si>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</si>
  <si>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</si>
  <si>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</si>
  <si>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</si>
  <si>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</si>
  <si>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</si>
  <si>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</si>
  <si>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</si>
  <si>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</si>
  <si>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</si>
  <si>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</si>
  <si>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</si>
  <si>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</si>
  <si>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</si>
  <si>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</si>
  <si>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</si>
  <si>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</si>
  <si>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</si>
  <si>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</si>
  <si>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</si>
  <si>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</si>
  <si>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</si>
  <si>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</si>
  <si>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</si>
  <si>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</si>
  <si>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</si>
  <si>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</si>
  <si>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</si>
  <si>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</si>
  <si>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</si>
  <si>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</si>
  <si>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</si>
  <si>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</si>
  <si>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</si>
  <si>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</si>
  <si>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</si>
  <si>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</si>
  <si>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</si>
  <si>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</si>
  <si>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</si>
  <si>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</si>
  <si>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</si>
  <si>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</si>
  <si>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</si>
  <si>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</si>
  <si>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</si>
  <si>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</si>
  <si>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</si>
  <si>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</si>
  <si>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</si>
  <si>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</si>
  <si>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</si>
  <si>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</si>
  <si>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</si>
  <si>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</si>
  <si>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</si>
  <si>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</si>
  <si>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</si>
  <si>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</si>
  <si>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</si>
  <si>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</si>
  <si>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</si>
  <si>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</si>
  <si>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</si>
  <si>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</si>
  <si>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</si>
  <si>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</si>
  <si>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</si>
  <si>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</si>
  <si>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</si>
  <si>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</si>
  <si>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</si>
  <si>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</si>
  <si>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</si>
  <si>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</si>
  <si>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</si>
  <si>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</si>
  <si>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</si>
  <si>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</si>
  <si>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</si>
  <si>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</si>
  <si>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</si>
  <si>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</si>
  <si>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</si>
  <si>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</si>
  <si>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</si>
  <si>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</si>
  <si>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</si>
  <si>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</si>
  <si>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</si>
  <si>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</si>
  <si>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</si>
  <si>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</si>
  <si>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</si>
  <si>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</si>
  <si>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</si>
  <si>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</si>
  <si>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</si>
  <si>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</si>
  <si>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</si>
  <si>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</si>
  <si>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</si>
  <si>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</si>
  <si>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</si>
  <si>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</si>
  <si>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</si>
  <si>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</si>
  <si>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</si>
  <si>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</si>
  <si>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</si>
  <si>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</si>
  <si>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</si>
  <si>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</si>
  <si>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</si>
  <si>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</si>
  <si>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</si>
  <si>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</si>
  <si>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</si>
  <si>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</si>
  <si>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</si>
  <si>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</si>
  <si>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</si>
  <si>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</si>
  <si>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</si>
  <si>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</si>
  <si>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</si>
  <si>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</si>
  <si>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</si>
  <si>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</si>
  <si>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</si>
  <si>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</si>
  <si>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</si>
  <si>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</si>
  <si>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</si>
  <si>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</si>
  <si>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</si>
  <si>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</si>
  <si>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</si>
  <si>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</si>
  <si>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</si>
  <si>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</si>
  <si>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</si>
  <si>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</si>
  <si>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</si>
  <si>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</si>
  <si>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</si>
  <si>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</si>
  <si>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</si>
  <si>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</si>
  <si>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</si>
  <si>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</si>
  <si>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</si>
  <si>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</si>
  <si>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</si>
  <si>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</si>
  <si>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</si>
  <si>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</si>
  <si>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</si>
  <si>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</si>
  <si>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</si>
  <si>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</si>
  <si>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</si>
  <si>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</si>
  <si>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</si>
  <si>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</si>
  <si>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</si>
  <si>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</si>
  <si>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</si>
  <si>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</si>
  <si>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</si>
  <si>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</si>
  <si>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</si>
  <si>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</si>
  <si>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</si>
  <si>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</si>
  <si>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</si>
  <si>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</si>
  <si>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</si>
  <si>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</si>
  <si>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</si>
  <si>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</si>
  <si>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</si>
  <si>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</si>
  <si>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</si>
  <si>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</si>
  <si>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</si>
  <si>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</si>
  <si>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</si>
  <si>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</si>
  <si>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</si>
  <si>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</si>
  <si>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</si>
  <si>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</si>
  <si>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</si>
  <si>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</si>
  <si>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</si>
  <si>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</si>
  <si>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</si>
  <si>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</si>
  <si>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</si>
  <si>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</si>
  <si>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</si>
  <si>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</si>
  <si>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</si>
  <si>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</si>
  <si>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</si>
  <si>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</si>
  <si>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</si>
  <si>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</si>
  <si>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</si>
  <si>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</si>
  <si>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</si>
  <si>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</si>
  <si>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</si>
  <si>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</si>
  <si>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</si>
  <si>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</si>
  <si>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</si>
  <si>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</si>
  <si>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</si>
  <si>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</si>
  <si>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</si>
  <si>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</si>
  <si>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</si>
  <si>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</si>
  <si>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</si>
  <si>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</si>
  <si>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</si>
  <si>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</si>
  <si>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</si>
  <si>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</si>
  <si>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</si>
  <si>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</si>
  <si>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</si>
  <si>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</si>
  <si>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</si>
  <si>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</si>
  <si>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</si>
  <si>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</si>
  <si>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</si>
  <si>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</si>
  <si>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</si>
  <si>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</si>
  <si>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</si>
  <si>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</si>
  <si>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</si>
  <si>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</si>
  <si>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</si>
  <si>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</si>
  <si>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</si>
  <si>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</si>
  <si>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</si>
  <si>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</si>
  <si>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</si>
  <si>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</si>
  <si>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</si>
  <si>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</si>
  <si>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</si>
  <si>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</si>
  <si>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</si>
  <si>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</si>
  <si>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</si>
  <si>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</si>
  <si>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</si>
  <si>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</si>
  <si>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</si>
  <si>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</si>
  <si>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</si>
  <si>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</si>
  <si>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</si>
  <si>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</si>
  <si>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</si>
  <si>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</si>
  <si>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</si>
  <si>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</si>
  <si>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</si>
  <si>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</si>
  <si>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</si>
  <si>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</si>
  <si>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</si>
  <si>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</si>
  <si>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</si>
  <si>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</si>
  <si>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</si>
  <si>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</si>
  <si>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</si>
  <si>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</si>
  <si>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</si>
  <si>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</si>
  <si>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</si>
  <si>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</si>
  <si>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</si>
  <si>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</si>
  <si>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</si>
  <si>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</si>
  <si>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</si>
  <si>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</si>
  <si>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</si>
  <si>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</si>
  <si>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</si>
  <si>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</si>
  <si>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</si>
  <si>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</si>
  <si>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</si>
  <si>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</si>
  <si>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</si>
  <si>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</si>
  <si>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</si>
  <si>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</si>
  <si>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</si>
  <si>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</si>
  <si>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</si>
  <si>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</si>
  <si>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</si>
  <si>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</si>
  <si>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</si>
  <si>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</si>
  <si>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</si>
  <si>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</si>
  <si>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</si>
  <si>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</si>
  <si>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</si>
  <si>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</si>
  <si>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</si>
  <si>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</si>
  <si>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</si>
  <si>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</si>
  <si>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</si>
  <si>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</si>
  <si>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</si>
  <si>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</si>
  <si>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</si>
  <si>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</si>
  <si>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</si>
  <si>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</si>
  <si>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</si>
  <si>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</si>
  <si>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</si>
  <si>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</si>
  <si>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</si>
  <si>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</si>
  <si>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</si>
  <si>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</si>
  <si>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</si>
  <si>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</si>
  <si>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</si>
  <si>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</si>
  <si>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</si>
  <si>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</si>
  <si>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</si>
  <si>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</si>
  <si>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</si>
  <si>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</si>
  <si>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</si>
  <si>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</si>
  <si>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</si>
  <si>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</si>
  <si>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</si>
  <si>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</si>
  <si>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</si>
  <si>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</si>
  <si>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</si>
  <si>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</si>
  <si>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</si>
  <si>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</si>
  <si>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</si>
  <si>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</si>
  <si>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</si>
  <si>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</si>
  <si>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</si>
  <si>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</si>
  <si>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</si>
  <si>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</si>
  <si>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</si>
  <si>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</si>
  <si>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</si>
  <si>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</si>
  <si>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</si>
  <si>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</si>
  <si>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</si>
  <si>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</si>
  <si>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</si>
  <si>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</si>
  <si>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</si>
  <si>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</si>
  <si>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</si>
  <si>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</si>
  <si>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</si>
  <si>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</si>
  <si>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</si>
  <si>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</si>
  <si>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</si>
  <si>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</si>
  <si>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</si>
  <si>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</si>
  <si>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</si>
  <si>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</si>
  <si>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</si>
  <si>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</si>
  <si>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</si>
  <si>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</si>
  <si>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</si>
  <si>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</si>
  <si>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</si>
  <si>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</si>
  <si>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</si>
  <si>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</si>
  <si>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</si>
  <si>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</si>
  <si>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</si>
  <si>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</si>
  <si>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</si>
  <si>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</si>
  <si>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</si>
  <si>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</si>
  <si>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</si>
  <si>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</si>
  <si>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</si>
  <si>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</si>
  <si>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</si>
  <si>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</si>
  <si>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</si>
  <si>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</si>
  <si>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</si>
  <si>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</si>
  <si>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</si>
  <si>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</si>
  <si>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</si>
  <si>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</si>
  <si>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</si>
  <si>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</si>
  <si>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</si>
  <si>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</si>
  <si>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</si>
  <si>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</si>
  <si>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</si>
  <si>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</si>
  <si>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</si>
  <si>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</si>
  <si>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</si>
  <si>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</si>
  <si>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</si>
  <si>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</si>
  <si>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</si>
  <si>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</si>
  <si>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</si>
  <si>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</si>
  <si>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</si>
  <si>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</si>
  <si>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</si>
  <si>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</si>
  <si>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</si>
  <si>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</si>
  <si>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</si>
  <si>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</si>
  <si>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</si>
  <si>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</si>
  <si>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</si>
  <si>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</si>
  <si>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</si>
  <si>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</si>
  <si>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</si>
  <si>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</si>
  <si>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</si>
  <si>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</si>
  <si>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</si>
  <si>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</si>
  <si>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</si>
  <si>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</si>
  <si>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</si>
  <si>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</si>
  <si>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</si>
  <si>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</si>
  <si>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</si>
  <si>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</si>
  <si>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</si>
  <si>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</si>
  <si>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</si>
  <si>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</si>
  <si>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</si>
  <si>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</si>
  <si>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</si>
  <si>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</si>
  <si>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</si>
  <si>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</si>
  <si>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</si>
  <si>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</si>
  <si>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</si>
  <si>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</si>
  <si>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</si>
  <si>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</si>
  <si>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</si>
  <si>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</si>
  <si>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</si>
  <si>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</si>
  <si>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</si>
  <si>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</si>
  <si>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</si>
  <si>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</si>
  <si>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</si>
  <si>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</si>
  <si>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</si>
  <si>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</si>
  <si>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</si>
  <si>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</si>
  <si>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</si>
  <si>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</si>
  <si>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</si>
  <si>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</si>
  <si>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</si>
  <si>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</si>
  <si>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</si>
  <si>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</si>
  <si>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</si>
  <si>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</si>
  <si>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</si>
  <si>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</si>
  <si>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</si>
  <si>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</si>
  <si>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</si>
  <si>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</si>
  <si>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</si>
  <si>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</si>
  <si>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</si>
  <si>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</si>
  <si>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</si>
  <si>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</si>
  <si>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</si>
  <si>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</si>
  <si>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</si>
  <si>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</si>
  <si>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</si>
  <si>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</si>
  <si>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</si>
  <si>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</si>
  <si>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</si>
  <si>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</si>
  <si>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</si>
  <si>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</si>
  <si>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</si>
  <si>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</si>
  <si>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</si>
  <si>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</si>
  <si>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</si>
  <si>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</si>
  <si>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</si>
  <si>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</si>
  <si>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</si>
  <si>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</si>
  <si>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</si>
  <si>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</si>
  <si>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</si>
  <si>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</si>
  <si>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</si>
  <si>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</si>
  <si>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</si>
  <si>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</si>
  <si>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</si>
  <si>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</si>
  <si>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</si>
  <si>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</si>
  <si>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</si>
  <si>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</si>
  <si>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</si>
  <si>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</si>
  <si>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</si>
  <si>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</si>
  <si>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</si>
  <si>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</si>
  <si>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</si>
  <si>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</si>
  <si>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</si>
  <si>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</si>
  <si>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</si>
  <si>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</si>
  <si>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</si>
  <si>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</si>
  <si>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</si>
  <si>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</si>
  <si>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</si>
  <si>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</si>
  <si>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</si>
  <si>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</si>
  <si>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</si>
  <si>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</si>
  <si>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</si>
  <si>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</si>
  <si>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</si>
  <si>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</si>
  <si>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</si>
  <si>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</si>
  <si>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</si>
  <si>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</si>
  <si>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</si>
  <si>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</si>
  <si>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</si>
  <si>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</si>
  <si>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</si>
  <si>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</si>
  <si>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</si>
  <si>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</si>
  <si>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</si>
  <si>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</si>
  <si>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</si>
  <si>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</si>
  <si>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</si>
  <si>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</si>
  <si>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</si>
  <si>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</si>
  <si>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</si>
  <si>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</si>
  <si>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</si>
  <si>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</si>
  <si>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</si>
  <si>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</si>
  <si>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</si>
  <si>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</si>
  <si>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</si>
  <si>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</si>
  <si>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</si>
  <si>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</si>
  <si>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</si>
  <si>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</si>
  <si>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</si>
  <si>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</si>
  <si>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</si>
  <si>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</si>
  <si>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</si>
  <si>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</si>
  <si>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</si>
  <si>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</si>
  <si>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</si>
  <si>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</si>
  <si>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</si>
  <si>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</si>
  <si>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</si>
  <si>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</si>
  <si>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</si>
  <si>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</si>
  <si>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</si>
  <si>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</si>
  <si>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</si>
  <si>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</si>
  <si>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</si>
  <si>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</si>
  <si>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</si>
  <si>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</si>
  <si>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</si>
  <si>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</si>
  <si>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</si>
  <si>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</si>
  <si>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</si>
  <si>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</si>
  <si>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</si>
  <si>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</si>
  <si>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</si>
  <si>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</si>
  <si>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</si>
  <si>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</si>
  <si>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</si>
  <si>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</si>
  <si>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</si>
  <si>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</si>
  <si>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</si>
  <si>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</si>
  <si>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</si>
  <si>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</si>
  <si>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</si>
  <si>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</si>
  <si>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</si>
  <si>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</si>
  <si>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</si>
  <si>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</si>
  <si>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</si>
  <si>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</si>
  <si>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</si>
  <si>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</si>
  <si>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</si>
  <si>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</si>
  <si>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</si>
  <si>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</si>
  <si>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</si>
  <si>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</si>
  <si>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</si>
  <si>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</si>
  <si>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</si>
  <si>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</si>
  <si>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</si>
  <si>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</si>
  <si>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</si>
  <si>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</si>
  <si>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</si>
  <si>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</si>
  <si>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</si>
  <si>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</si>
  <si>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</si>
  <si>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</si>
  <si>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</si>
  <si>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</si>
  <si>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</si>
  <si>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</si>
  <si>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</si>
  <si>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</si>
  <si>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</si>
  <si>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</si>
  <si>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</si>
  <si>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</si>
  <si>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</si>
  <si>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</si>
  <si>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</si>
  <si>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</si>
  <si>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</si>
  <si>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</si>
  <si>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</si>
  <si>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</si>
  <si>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</si>
  <si>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</si>
  <si>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</si>
  <si>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</si>
  <si>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</si>
  <si>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</si>
  <si>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</si>
  <si>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</si>
  <si>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</si>
  <si>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</si>
  <si>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</si>
  <si>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</si>
  <si>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</si>
  <si>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</si>
  <si>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</si>
  <si>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</si>
  <si>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</si>
  <si>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</si>
  <si>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</si>
  <si>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</si>
  <si>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</si>
  <si>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</si>
  <si>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</si>
  <si>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</si>
  <si>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</si>
  <si>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</si>
  <si>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</si>
  <si>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</si>
  <si>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</si>
  <si>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</si>
  <si>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</si>
  <si>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</si>
  <si>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</si>
  <si>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</si>
  <si>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</si>
  <si>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</si>
  <si>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</si>
  <si>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</si>
  <si>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</si>
  <si>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</si>
  <si>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</si>
  <si>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</si>
  <si>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</si>
  <si>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</si>
  <si>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</si>
  <si>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</si>
  <si>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</si>
  <si>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</si>
  <si>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</si>
  <si>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</si>
  <si>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</si>
  <si>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</si>
  <si>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</si>
  <si>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</si>
  <si>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</si>
  <si>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</si>
  <si>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</si>
  <si>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</si>
  <si>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</si>
  <si>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</si>
  <si>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</si>
  <si>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</si>
  <si>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</si>
  <si>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</si>
  <si>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</si>
  <si>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</si>
  <si>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</si>
  <si>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</si>
  <si>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</si>
  <si>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</si>
  <si>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</si>
  <si>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</si>
  <si>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</si>
  <si>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</si>
  <si>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</si>
  <si>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</si>
  <si>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</si>
  <si>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</si>
  <si>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</si>
  <si>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</si>
  <si>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</si>
  <si>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</si>
  <si>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</si>
  <si>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</si>
  <si>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</si>
  <si>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</si>
  <si>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</si>
  <si>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</si>
  <si>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</si>
  <si>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</si>
  <si>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</si>
  <si>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</si>
  <si>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</si>
  <si>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</si>
  <si>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</si>
  <si>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</si>
  <si>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</si>
  <si>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</si>
  <si>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</si>
  <si>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</si>
  <si>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</si>
  <si>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</si>
  <si>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</si>
  <si>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</si>
  <si>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</si>
  <si>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</si>
  <si>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</si>
  <si>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</si>
  <si>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</si>
  <si>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</si>
  <si>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</si>
  <si>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</si>
  <si>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</si>
  <si>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</si>
  <si>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</si>
  <si>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</si>
  <si>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</si>
  <si>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</si>
  <si>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</si>
  <si>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</si>
  <si>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</si>
  <si>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</si>
  <si>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</si>
  <si>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</si>
  <si>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</si>
  <si>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</si>
  <si>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</si>
  <si>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</si>
  <si>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</si>
  <si>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</si>
  <si>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</si>
  <si>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</si>
  <si>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</si>
  <si>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</si>
  <si>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</si>
  <si>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</si>
  <si>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</si>
  <si>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</si>
  <si>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</si>
  <si>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</si>
  <si>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</si>
  <si>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</si>
  <si>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</si>
  <si>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</si>
  <si>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</si>
  <si>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</si>
  <si>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</si>
  <si>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</si>
  <si>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</si>
  <si>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</si>
  <si>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</si>
  <si>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</si>
  <si>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</si>
  <si>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</si>
  <si>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</si>
  <si>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</si>
  <si>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</si>
  <si>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</si>
  <si>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</si>
  <si>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</si>
  <si>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</si>
  <si>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</si>
  <si>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</si>
  <si>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</si>
  <si>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</si>
  <si>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</si>
  <si>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</si>
  <si>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</si>
  <si>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</si>
  <si>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</si>
  <si>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</si>
  <si>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</si>
  <si>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</si>
  <si>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</si>
  <si>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</si>
  <si>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</si>
  <si>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</si>
  <si>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</si>
  <si>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</si>
  <si>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</si>
  <si>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</si>
  <si>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</si>
  <si>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</si>
  <si>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</si>
  <si>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</si>
  <si>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</si>
  <si>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</si>
  <si>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</si>
  <si>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</si>
  <si>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</si>
  <si>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</si>
  <si>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</si>
  <si>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</si>
  <si>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</si>
  <si>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</si>
  <si>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</si>
  <si>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</si>
  <si>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</si>
  <si>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</si>
  <si>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</si>
  <si>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</si>
  <si>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</si>
  <si>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</si>
  <si>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</si>
  <si>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</si>
  <si>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</si>
  <si>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</si>
  <si>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</si>
  <si>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</si>
  <si>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</si>
  <si>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</si>
  <si>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</si>
  <si>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</si>
  <si>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</si>
  <si>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</si>
  <si>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</si>
  <si>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</si>
  <si>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</si>
  <si>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</si>
  <si>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</si>
  <si>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</si>
  <si>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</si>
  <si>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</si>
  <si>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</si>
  <si>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</si>
  <si>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</si>
  <si>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</si>
  <si>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</si>
  <si>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</si>
  <si>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</si>
  <si>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</si>
  <si>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</si>
  <si>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</si>
  <si>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</si>
  <si>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</si>
  <si>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</si>
  <si>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</si>
  <si>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</si>
  <si>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</si>
  <si>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</si>
  <si>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</si>
  <si>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</si>
  <si>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</si>
  <si>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</si>
  <si>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</si>
  <si>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</si>
  <si>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</si>
  <si>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</si>
  <si>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</si>
  <si>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</si>
  <si>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</si>
  <si>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</si>
  <si>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</si>
  <si>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</si>
  <si>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</si>
  <si>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</si>
  <si>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</si>
  <si>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</si>
  <si>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</si>
  <si>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</si>
  <si>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</si>
  <si>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</si>
  <si>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</si>
  <si>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</si>
  <si>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</si>
  <si>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</si>
  <si>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</si>
  <si>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</si>
  <si>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</si>
  <si>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</si>
  <si>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</si>
  <si>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</si>
  <si>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</si>
  <si>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</si>
  <si>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</si>
  <si>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</si>
  <si>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</si>
  <si>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</si>
  <si>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</si>
  <si>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</si>
  <si>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</si>
  <si>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</si>
  <si>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</si>
  <si>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</si>
  <si>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</si>
  <si>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</si>
  <si>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</si>
  <si>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</si>
  <si>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</si>
  <si>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</si>
  <si>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</si>
  <si>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</si>
  <si>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</si>
  <si>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</si>
  <si>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</si>
  <si>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</si>
  <si>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</si>
  <si>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</si>
  <si>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</si>
  <si>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</si>
  <si>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</si>
  <si>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</si>
  <si>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</si>
  <si>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</si>
  <si>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</si>
  <si>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</si>
  <si>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</si>
  <si>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</si>
  <si>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</si>
  <si>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</si>
  <si>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</si>
  <si>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</si>
  <si>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</si>
  <si>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</si>
  <si>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</si>
  <si>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</si>
  <si>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</si>
  <si>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</si>
  <si>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</si>
  <si>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</si>
  <si>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</si>
  <si>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</si>
  <si>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</si>
  <si>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</si>
  <si>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</si>
  <si>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</si>
  <si>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</si>
  <si>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</si>
  <si>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</si>
  <si>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</si>
  <si>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</si>
  <si>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</si>
  <si>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</si>
  <si>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</si>
  <si>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</si>
  <si>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</si>
  <si>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</si>
  <si>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</si>
  <si>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</si>
  <si>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</si>
  <si>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</si>
  <si>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</si>
  <si>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</si>
  <si>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</si>
  <si>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</si>
  <si>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</si>
  <si>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</si>
  <si>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</si>
  <si>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</si>
  <si>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</si>
  <si>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</si>
  <si>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</si>
  <si>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</si>
  <si>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</si>
  <si>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</si>
  <si>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</si>
  <si>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</si>
  <si>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</si>
  <si>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</si>
  <si>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</si>
  <si>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</si>
  <si>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</si>
  <si>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</si>
  <si>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</si>
  <si>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</si>
  <si>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</si>
  <si>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</si>
  <si>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</si>
  <si>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</si>
  <si>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</si>
  <si>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</si>
  <si>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</si>
  <si>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</si>
  <si>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</si>
  <si>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</si>
  <si>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</si>
  <si>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</si>
  <si>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</si>
  <si>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</si>
  <si>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</si>
  <si>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</si>
  <si>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</si>
  <si>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</si>
  <si>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</si>
  <si>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</si>
  <si>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</si>
  <si>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</si>
  <si>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</si>
  <si>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</si>
  <si>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</si>
  <si>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</si>
  <si>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</si>
  <si>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</si>
  <si>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</si>
  <si>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</si>
  <si>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</si>
  <si>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</si>
  <si>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</si>
  <si>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</si>
  <si>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</si>
  <si>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</si>
  <si>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</si>
  <si>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</si>
  <si>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</si>
  <si>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</si>
  <si>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</si>
  <si>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</si>
  <si>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</si>
  <si>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</si>
  <si>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</si>
  <si>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</si>
  <si>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</si>
  <si>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</si>
  <si>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</si>
  <si>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</si>
  <si>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</si>
  <si>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</si>
  <si>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</si>
  <si>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</si>
  <si>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</si>
  <si>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</si>
  <si>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</si>
  <si>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</si>
  <si>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</si>
  <si>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</si>
  <si>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</si>
  <si>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</si>
  <si>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</si>
  <si>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</si>
  <si>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</si>
  <si>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</si>
  <si>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</si>
  <si>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</si>
  <si>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</si>
  <si>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</si>
  <si>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</si>
  <si>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</si>
  <si>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</si>
  <si>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</si>
  <si>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</si>
  <si>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</si>
  <si>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</si>
  <si>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</si>
  <si>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</si>
  <si>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</si>
  <si>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</si>
  <si>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</si>
  <si>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</si>
  <si>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</si>
  <si>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</si>
  <si>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</si>
  <si>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</si>
  <si>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</si>
  <si>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</si>
  <si>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</si>
  <si>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</si>
  <si>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</si>
  <si>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</si>
  <si>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</si>
  <si>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</si>
  <si>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</si>
  <si>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</si>
  <si>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</si>
  <si>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</si>
  <si>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</si>
  <si>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</si>
  <si>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</si>
  <si>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</si>
  <si>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</si>
  <si>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</si>
  <si>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</si>
  <si>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</si>
  <si>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</si>
  <si>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</si>
  <si>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</si>
  <si>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</si>
  <si>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</si>
  <si>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</si>
  <si>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</si>
  <si>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</si>
  <si>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</si>
  <si>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</si>
  <si>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</si>
  <si>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</si>
  <si>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</si>
  <si>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</si>
  <si>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</si>
  <si>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</si>
  <si>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</si>
  <si>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</si>
  <si>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</si>
  <si>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</si>
  <si>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</si>
  <si>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</si>
  <si>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</si>
  <si>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</si>
  <si>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</si>
  <si>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</si>
  <si>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</si>
  <si>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</si>
  <si>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</si>
  <si>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</si>
  <si>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</si>
  <si>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</si>
  <si>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</si>
  <si>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</si>
  <si>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</si>
  <si>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</si>
  <si>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</si>
  <si>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</si>
  <si>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</si>
  <si>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</si>
  <si>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</si>
  <si>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</si>
  <si>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</si>
  <si>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</si>
  <si>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</si>
  <si>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</si>
  <si>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</si>
  <si>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</si>
  <si>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</si>
  <si>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</si>
  <si>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</si>
  <si>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</si>
  <si>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</si>
  <si>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</si>
  <si>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</si>
  <si>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</si>
  <si>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</si>
  <si>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</si>
  <si>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</si>
  <si>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</si>
  <si>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</si>
  <si>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</si>
  <si>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</si>
  <si>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</si>
  <si>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</si>
  <si>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</si>
  <si>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</si>
  <si>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</si>
  <si>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</si>
  <si>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</si>
  <si>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</si>
  <si>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</si>
  <si>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</si>
  <si>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</si>
  <si>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</si>
  <si>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</si>
  <si>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</si>
  <si>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</si>
  <si>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</si>
  <si>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</si>
  <si>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</si>
  <si>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</si>
  <si>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</si>
  <si>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</si>
  <si>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</si>
  <si>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</si>
  <si>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</si>
  <si>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</si>
  <si>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</si>
  <si>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</si>
  <si>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</si>
  <si>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</si>
  <si>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</si>
  <si>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</si>
  <si>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</si>
  <si>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</si>
  <si>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</si>
  <si>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</si>
  <si>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</si>
  <si>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</si>
  <si>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</si>
  <si>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</si>
  <si>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</si>
  <si>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</si>
  <si>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</si>
  <si>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</si>
  <si>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</si>
  <si>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</si>
  <si>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</si>
  <si>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</si>
  <si>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</si>
  <si>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</si>
  <si>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</si>
  <si>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</si>
  <si>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</si>
  <si>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</si>
  <si>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</si>
  <si>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</si>
  <si>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</si>
  <si>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</si>
  <si>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</si>
  <si>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</si>
  <si>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</si>
  <si>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</si>
  <si>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</si>
  <si>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</si>
  <si>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</si>
  <si>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</si>
  <si>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</si>
  <si>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</si>
  <si>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</si>
  <si>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</si>
  <si>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</si>
  <si>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</si>
  <si>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</si>
  <si>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</si>
  <si>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</si>
  <si>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</si>
  <si>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</si>
  <si>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</si>
  <si>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</si>
  <si>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</si>
  <si>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</si>
  <si>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</si>
  <si>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</si>
  <si>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</si>
  <si>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</si>
  <si>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</si>
  <si>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</si>
  <si>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</si>
  <si>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</si>
  <si>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</si>
  <si>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</si>
  <si>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</si>
  <si>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</si>
  <si>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</si>
  <si>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</si>
  <si>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</si>
  <si>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</si>
  <si>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</si>
  <si>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</si>
  <si>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</si>
  <si>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</si>
  <si>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</si>
  <si>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</si>
  <si>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</si>
  <si>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</si>
  <si>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</si>
  <si>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</si>
  <si>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</si>
  <si>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</si>
  <si>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</si>
  <si>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</si>
  <si>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</si>
  <si>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</si>
  <si>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</si>
  <si>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</si>
  <si>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</si>
  <si>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</si>
  <si>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</si>
  <si>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</si>
  <si>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</si>
  <si>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</si>
  <si>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</si>
  <si>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</si>
  <si>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</si>
  <si>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</si>
  <si>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</si>
  <si>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</si>
  <si>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</si>
  <si>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</si>
  <si>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</si>
  <si>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</si>
  <si>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</si>
  <si>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</si>
  <si>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</si>
  <si>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</si>
  <si>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</si>
  <si>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</si>
  <si>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</si>
  <si>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</si>
  <si>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</si>
  <si>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</si>
  <si>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</si>
  <si>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</si>
  <si>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</si>
  <si>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</si>
  <si>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</si>
  <si>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</si>
  <si>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</si>
  <si>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</si>
  <si>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</si>
  <si>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</si>
  <si>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</si>
  <si>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</si>
  <si>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</si>
  <si>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</si>
  <si>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</si>
  <si>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</si>
  <si>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</si>
  <si>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</si>
  <si>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</si>
  <si>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</si>
  <si>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</si>
  <si>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</si>
  <si>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</si>
  <si>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</si>
  <si>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</si>
  <si>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</si>
  <si>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</si>
  <si>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</si>
  <si>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</si>
  <si>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</si>
  <si>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</si>
  <si>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</si>
  <si>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</si>
  <si>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</si>
  <si>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</si>
  <si>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</si>
  <si>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</si>
  <si>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</si>
  <si>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</si>
  <si>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</si>
  <si>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</si>
  <si>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</si>
  <si>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</si>
  <si>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</si>
  <si>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</si>
  <si>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</si>
  <si>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</si>
  <si>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</si>
  <si>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</si>
  <si>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</si>
  <si>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</si>
  <si>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</si>
  <si>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</si>
  <si>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</si>
  <si>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</si>
  <si>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</si>
  <si>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</si>
  <si>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</si>
  <si>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</si>
  <si>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</si>
  <si>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</si>
  <si>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</si>
  <si>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</si>
  <si>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</si>
  <si>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</si>
  <si>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</si>
  <si>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</si>
  <si>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</si>
  <si>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</si>
  <si>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</si>
  <si>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</si>
  <si>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</si>
  <si>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</si>
  <si>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</si>
  <si>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</si>
  <si>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</si>
  <si>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</si>
  <si>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</si>
  <si>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</si>
  <si>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</si>
  <si>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</si>
  <si>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</si>
  <si>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</si>
  <si>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</si>
  <si>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</si>
  <si>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</si>
  <si>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</si>
  <si>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</si>
  <si>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</si>
  <si>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</si>
  <si>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</si>
  <si>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</si>
  <si>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</si>
  <si>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</si>
  <si>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</si>
  <si>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</si>
  <si>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</si>
  <si>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</si>
  <si>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</si>
  <si>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</si>
  <si>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</si>
  <si>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</si>
  <si>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</si>
  <si>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</si>
  <si>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</si>
  <si>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</si>
  <si>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</si>
  <si>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</si>
  <si>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</si>
  <si>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</si>
  <si>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</si>
  <si>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</si>
  <si>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</si>
  <si>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</si>
  <si>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</si>
  <si>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</si>
  <si>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</si>
  <si>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</si>
  <si>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</si>
  <si>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</si>
  <si>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</si>
  <si>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</si>
  <si>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</si>
  <si>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</si>
  <si>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</si>
  <si>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</si>
  <si>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</si>
  <si>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</si>
  <si>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</si>
  <si>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</si>
  <si>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</si>
  <si>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</si>
  <si>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</si>
  <si>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</si>
  <si>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</si>
  <si>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</si>
  <si>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</si>
  <si>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</si>
  <si>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</si>
  <si>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</si>
  <si>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</si>
  <si>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</si>
  <si>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</si>
  <si>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</si>
  <si>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</si>
  <si>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</si>
  <si>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</si>
  <si>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</si>
  <si>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</si>
  <si>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</si>
  <si>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</si>
  <si>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</si>
  <si>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</si>
  <si>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</si>
  <si>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</si>
  <si>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</si>
  <si>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</si>
  <si>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</si>
  <si>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</si>
  <si>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</si>
  <si>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</si>
  <si>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</si>
  <si>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</si>
  <si>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</si>
  <si>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</si>
  <si>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</si>
  <si>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</si>
  <si>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</si>
  <si>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</si>
  <si>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</si>
  <si>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</si>
  <si>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</si>
  <si>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</si>
  <si>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</si>
  <si>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</si>
  <si>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</si>
  <si>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</si>
  <si>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</si>
  <si>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</si>
  <si>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</si>
  <si>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</si>
  <si>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</si>
  <si>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</si>
  <si>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</si>
  <si>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</si>
  <si>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</si>
  <si>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</si>
  <si>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</si>
  <si>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</si>
  <si>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</si>
  <si>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</si>
  <si>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</si>
  <si>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</si>
  <si>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</si>
  <si>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</si>
  <si>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</si>
  <si>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</si>
  <si>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</si>
  <si>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</si>
  <si>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</si>
  <si>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</si>
  <si>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</si>
  <si>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</si>
  <si>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</si>
  <si>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</si>
  <si>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</si>
  <si>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</si>
  <si>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</si>
  <si>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</si>
  <si>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</si>
  <si>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</si>
  <si>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</si>
  <si>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</si>
  <si>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</si>
  <si>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</si>
  <si>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</si>
  <si>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</si>
  <si>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</si>
  <si>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</si>
  <si>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</si>
  <si>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</si>
  <si>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</si>
  <si>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</si>
  <si>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</si>
  <si>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</si>
  <si>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</si>
  <si>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</si>
  <si>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</si>
  <si>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</si>
  <si>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</si>
  <si>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</si>
  <si>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</si>
  <si>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</si>
  <si>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</si>
  <si>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</si>
  <si>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</si>
  <si>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</si>
  <si>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</si>
  <si>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</si>
  <si>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</si>
  <si>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</si>
  <si>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</si>
  <si>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</si>
  <si>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</si>
  <si>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</si>
  <si>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</si>
  <si>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</si>
  <si>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</si>
  <si>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</si>
  <si>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</si>
  <si>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</si>
  <si>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</si>
  <si>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</si>
  <si>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</si>
  <si>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</si>
  <si>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</si>
  <si>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</si>
  <si>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</si>
  <si>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</si>
  <si>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</si>
  <si>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</si>
  <si>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</si>
  <si>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</si>
  <si>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</si>
  <si>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</si>
  <si>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</si>
  <si>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</si>
  <si>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</si>
  <si>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</si>
  <si>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</si>
  <si>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</si>
  <si>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</si>
  <si>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</si>
  <si>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</si>
  <si>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</si>
  <si>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</si>
  <si>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</si>
  <si>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</si>
  <si>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</si>
  <si>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</si>
  <si>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</si>
  <si>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</si>
  <si>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</si>
  <si>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</si>
  <si>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</si>
  <si>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</si>
  <si>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</si>
  <si>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</si>
  <si>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</si>
  <si>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</si>
  <si>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</si>
  <si>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</si>
  <si>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</si>
  <si>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</si>
  <si>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</si>
  <si>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</si>
  <si>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</si>
  <si>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</si>
  <si>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</si>
  <si>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</si>
  <si>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</si>
  <si>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</si>
  <si>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</si>
  <si>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</si>
  <si>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</si>
  <si>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</si>
  <si>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</si>
  <si>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</si>
  <si>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</si>
  <si>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</si>
  <si>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</si>
  <si>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</si>
  <si>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</si>
  <si>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</si>
  <si>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</si>
  <si>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</si>
  <si>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</si>
  <si>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</si>
  <si>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</si>
  <si>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</si>
  <si>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</si>
  <si>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</si>
  <si>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</si>
  <si>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</si>
  <si>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</si>
  <si>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</si>
  <si>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</si>
  <si>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</si>
  <si>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</si>
  <si>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</si>
  <si>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</si>
  <si>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</si>
  <si>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</si>
  <si>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</si>
  <si>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</si>
  <si>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</si>
  <si>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</si>
  <si>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</si>
  <si>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</si>
  <si>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</si>
  <si>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</si>
  <si>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</si>
  <si>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</si>
  <si>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</si>
  <si>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</si>
  <si>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</si>
  <si>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</si>
  <si>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</si>
  <si>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</si>
  <si>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</si>
  <si>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</si>
  <si>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</si>
  <si>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</si>
  <si>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</si>
  <si>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</si>
  <si>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</si>
  <si>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</si>
  <si>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</si>
  <si>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</si>
  <si>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</si>
  <si>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</si>
  <si>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</si>
  <si>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</si>
  <si>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</si>
  <si>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</si>
  <si>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</si>
  <si>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</si>
  <si>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</si>
  <si>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</si>
  <si>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</si>
  <si>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</si>
  <si>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</si>
  <si>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</si>
  <si>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</si>
  <si>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</si>
  <si>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</si>
  <si>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</si>
  <si>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</si>
  <si>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</si>
  <si>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</si>
  <si>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</si>
  <si>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</si>
  <si>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</si>
  <si>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</si>
  <si>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</si>
  <si>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</si>
  <si>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</si>
  <si>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</si>
  <si>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</si>
  <si>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</si>
  <si>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</si>
  <si>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</si>
  <si>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</si>
  <si>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</si>
  <si>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</si>
  <si>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</si>
  <si>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</si>
  <si>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</si>
  <si>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</si>
  <si>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</si>
  <si>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</si>
  <si>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</si>
  <si>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</si>
  <si>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</si>
  <si>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</si>
  <si>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</si>
  <si>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</si>
  <si>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</si>
  <si>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</si>
  <si>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</si>
  <si>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</si>
  <si>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</si>
  <si>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</si>
  <si>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</si>
  <si>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</si>
  <si>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</si>
  <si>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</si>
  <si>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</si>
  <si>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</si>
  <si>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</si>
  <si>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</si>
  <si>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</si>
  <si>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</si>
  <si>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</si>
  <si>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</si>
  <si>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</si>
  <si>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</si>
  <si>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</si>
  <si>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</si>
  <si>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</si>
  <si>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</si>
  <si>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</si>
  <si>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</si>
  <si>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</si>
  <si>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</si>
  <si>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</si>
  <si>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</si>
  <si>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</si>
  <si>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</si>
  <si>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</si>
  <si>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</si>
  <si>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</si>
  <si>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</si>
  <si>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</si>
  <si>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</si>
  <si>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</si>
  <si>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</si>
  <si>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</si>
  <si>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</si>
  <si>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</si>
  <si>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</si>
  <si>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</si>
  <si>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</si>
  <si>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</si>
  <si>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</si>
  <si>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</si>
  <si>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</si>
  <si>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</si>
  <si>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</si>
  <si>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</si>
  <si>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</si>
  <si>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</si>
  <si>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</si>
  <si>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</si>
  <si>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</si>
  <si>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</si>
  <si>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</si>
  <si>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</si>
  <si>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</si>
  <si>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</si>
  <si>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</si>
  <si>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</si>
  <si>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</si>
  <si>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</si>
  <si>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</si>
  <si>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</si>
  <si>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</si>
  <si>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</si>
  <si>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</si>
  <si>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</si>
  <si>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</si>
  <si>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</si>
  <si>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</si>
  <si>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</si>
  <si>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</si>
  <si>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</si>
  <si>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</si>
  <si>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</si>
  <si>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</si>
  <si>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</si>
  <si>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</si>
  <si>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</si>
  <si>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</si>
  <si>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</si>
  <si>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</si>
  <si>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</si>
  <si>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</si>
  <si>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</si>
  <si>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</si>
  <si>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</si>
  <si>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</si>
  <si>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</si>
  <si>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</si>
  <si>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</si>
  <si>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</si>
  <si>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</si>
  <si>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</si>
  <si>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</si>
  <si>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</si>
  <si>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</si>
  <si>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</si>
  <si>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</si>
  <si>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</si>
  <si>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</si>
  <si>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</si>
  <si>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</si>
  <si>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</si>
  <si>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</si>
  <si>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</si>
  <si>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</si>
  <si>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</si>
  <si>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</si>
  <si>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</si>
  <si>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</si>
  <si>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</si>
  <si>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</si>
  <si>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</si>
  <si>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</si>
  <si>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</si>
  <si>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</si>
  <si>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</si>
  <si>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</si>
  <si>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</si>
  <si>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</si>
  <si>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</si>
  <si>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</si>
  <si>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</si>
  <si>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</si>
  <si>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</si>
  <si>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</si>
  <si>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</si>
  <si>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</si>
  <si>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</si>
  <si>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</si>
  <si>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</si>
  <si>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</si>
  <si>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</si>
  <si>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</si>
  <si>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</si>
  <si>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</si>
  <si>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</si>
  <si>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</si>
  <si>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</si>
  <si>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</si>
  <si>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</si>
  <si>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</si>
  <si>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</si>
  <si>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</si>
  <si>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</si>
  <si>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</si>
  <si>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</si>
  <si>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</si>
  <si>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</si>
  <si>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</si>
  <si>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</si>
  <si>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</si>
  <si>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</si>
  <si>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</si>
  <si>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</si>
  <si>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</si>
  <si>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</si>
  <si>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</si>
  <si>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</si>
  <si>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</si>
  <si>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</si>
  <si>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</si>
  <si>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</si>
  <si>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</si>
  <si>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</si>
  <si>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</si>
  <si>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</si>
  <si>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</si>
  <si>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</si>
  <si>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</si>
  <si>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</si>
  <si>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</si>
  <si>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</si>
  <si>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</si>
  <si>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</si>
  <si>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</si>
  <si>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</si>
  <si>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</si>
  <si>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</si>
  <si>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</si>
  <si>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</si>
  <si>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</si>
  <si>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</si>
  <si>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</si>
  <si>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</si>
  <si>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</si>
  <si>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</si>
  <si>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</si>
  <si>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</si>
  <si>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</si>
  <si>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</si>
  <si>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</si>
  <si>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</si>
  <si>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</si>
  <si>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</si>
  <si>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</si>
  <si>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</si>
  <si>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</si>
  <si>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</si>
  <si>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</si>
  <si>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</si>
  <si>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</si>
  <si>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</si>
  <si>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</si>
  <si>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</si>
  <si>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</si>
  <si>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</si>
  <si>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</si>
  <si>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</si>
  <si>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</si>
  <si>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</si>
  <si>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</si>
  <si>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</si>
  <si>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</si>
  <si>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</si>
  <si>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</si>
  <si>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</si>
  <si>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</si>
  <si>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</si>
  <si>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</si>
  <si>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</si>
  <si>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</si>
  <si>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</si>
  <si>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</si>
  <si>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</si>
  <si>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</si>
  <si>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</si>
  <si>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</si>
  <si>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</si>
  <si>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</si>
  <si>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</si>
  <si>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</si>
  <si>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</si>
  <si>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</si>
  <si>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</si>
  <si>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</si>
  <si>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</si>
  <si>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</si>
  <si>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</si>
  <si>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</si>
  <si>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</si>
  <si>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</si>
  <si>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</si>
  <si>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</si>
  <si>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</si>
  <si>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</si>
  <si>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</si>
  <si>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</si>
  <si>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</si>
  <si>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</si>
  <si>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</si>
  <si>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</si>
  <si>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</si>
  <si>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</si>
  <si>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</si>
  <si>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</si>
  <si>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</si>
  <si>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</si>
  <si>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</si>
  <si>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</si>
  <si>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</si>
  <si>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</si>
  <si>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</si>
  <si>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</si>
  <si>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</si>
  <si>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</si>
  <si>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</si>
  <si>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</si>
  <si>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</si>
  <si>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</si>
  <si>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</si>
  <si>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</si>
  <si>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</si>
  <si>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</si>
  <si>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</si>
  <si>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</si>
  <si>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</si>
  <si>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</si>
  <si>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</si>
  <si>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</si>
  <si>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</si>
  <si>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</si>
  <si>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</si>
  <si>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</si>
  <si>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</si>
  <si>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</si>
  <si>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</si>
  <si>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</si>
  <si>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</si>
  <si>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</si>
  <si>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</si>
  <si>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</si>
  <si>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</si>
  <si>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</si>
  <si>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</si>
  <si>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</si>
  <si>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</si>
  <si>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</si>
  <si>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</si>
  <si>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</si>
  <si>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</si>
  <si>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</si>
  <si>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</si>
  <si>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</si>
  <si>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</si>
  <si>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</si>
  <si>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</si>
  <si>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</si>
  <si>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</si>
  <si>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</si>
  <si>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</si>
  <si>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</si>
  <si>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</si>
  <si>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</si>
  <si>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</si>
  <si>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</si>
  <si>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</si>
  <si>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</si>
  <si>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</si>
  <si>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</si>
  <si>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</si>
  <si>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</si>
  <si>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</si>
  <si>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</si>
  <si>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</si>
  <si>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</si>
  <si>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</si>
  <si>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</si>
  <si>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</si>
  <si>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</si>
  <si>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</si>
  <si>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</si>
  <si>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</si>
  <si>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</si>
  <si>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</si>
  <si>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</si>
  <si>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</si>
  <si>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</si>
  <si>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</si>
  <si>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</si>
  <si>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</si>
  <si>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</si>
  <si>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</si>
  <si>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</si>
  <si>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</si>
  <si>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</si>
  <si>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</si>
  <si>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</si>
  <si>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</si>
  <si>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</si>
  <si>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</si>
  <si>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</si>
  <si>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</si>
  <si>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</si>
  <si>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</si>
  <si>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</si>
  <si>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</si>
  <si>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</si>
  <si>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</si>
  <si>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</si>
  <si>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</si>
  <si>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</si>
  <si>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</si>
  <si>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</si>
  <si>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</si>
  <si>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</si>
  <si>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</si>
  <si>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</si>
  <si>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</si>
  <si>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</si>
  <si>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</si>
  <si>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</si>
  <si>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</si>
  <si>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</si>
  <si>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</si>
  <si>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</si>
  <si>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</si>
  <si>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</si>
  <si>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</si>
  <si>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</si>
  <si>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</si>
  <si>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</si>
  <si>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</si>
  <si>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</si>
  <si>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</si>
  <si>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</si>
  <si>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</si>
  <si>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</si>
  <si>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</si>
  <si>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</si>
  <si>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</si>
  <si>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</si>
  <si>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</si>
  <si>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</si>
  <si>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</si>
  <si>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</si>
  <si>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</si>
  <si>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</si>
  <si>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</si>
  <si>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</si>
  <si>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</si>
  <si>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</si>
  <si>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</si>
  <si>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</si>
  <si>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</si>
  <si>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</si>
  <si>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</si>
  <si>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</si>
  <si>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</si>
  <si>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</si>
  <si>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</si>
  <si>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</si>
  <si>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</si>
  <si>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</si>
  <si>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</si>
  <si>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</si>
  <si>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</si>
  <si>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</si>
  <si>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</si>
  <si>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</si>
  <si>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</si>
  <si>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</si>
  <si>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</si>
  <si>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</si>
  <si>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</si>
  <si>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</si>
  <si>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</si>
  <si>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</si>
  <si>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</si>
  <si>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</si>
  <si>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</si>
  <si>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</si>
  <si>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</si>
  <si>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</si>
  <si>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</si>
  <si>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</si>
  <si>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</si>
  <si>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</si>
  <si>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</si>
  <si>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</si>
  <si>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</si>
  <si>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</si>
  <si>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</si>
  <si>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</si>
  <si>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</si>
  <si>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</si>
  <si>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</si>
  <si>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</si>
  <si>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</si>
  <si>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</si>
  <si>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</si>
  <si>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</si>
  <si>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</si>
  <si>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</si>
  <si>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</si>
  <si>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</si>
  <si>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</si>
  <si>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</si>
  <si>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</si>
  <si>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</si>
  <si>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</si>
  <si>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</si>
  <si>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</si>
  <si>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</si>
  <si>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</si>
  <si>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</si>
  <si>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</si>
  <si>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</si>
  <si>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</si>
  <si>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</si>
  <si>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</si>
  <si>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</si>
  <si>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</si>
  <si>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</si>
  <si>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</si>
  <si>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</si>
  <si>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</si>
  <si>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</si>
  <si>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</si>
  <si>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</si>
  <si>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</si>
  <si>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</si>
  <si>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</si>
  <si>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</si>
  <si>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</si>
  <si>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</si>
  <si>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</si>
  <si>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</si>
  <si>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</si>
  <si>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</si>
  <si>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</si>
  <si>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</si>
  <si>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</si>
  <si>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</si>
  <si>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</si>
  <si>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</si>
  <si>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</si>
  <si>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</si>
  <si>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</si>
  <si>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</si>
  <si>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</si>
  <si>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</si>
  <si>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</si>
  <si>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</si>
  <si>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</si>
  <si>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</si>
  <si>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</si>
  <si>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</si>
  <si>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</si>
  <si>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</si>
  <si>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</si>
  <si>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</si>
  <si>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</si>
  <si>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</si>
  <si>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</si>
  <si>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</si>
  <si>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</si>
  <si>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</si>
  <si>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</si>
  <si>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</si>
  <si>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</si>
  <si>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</si>
  <si>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</si>
  <si>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</si>
  <si>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</si>
  <si>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</si>
  <si>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</si>
  <si>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</si>
  <si>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</si>
  <si>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</si>
  <si>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</si>
  <si>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</si>
  <si>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</si>
  <si>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</si>
  <si>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</si>
  <si>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</si>
  <si>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</si>
  <si>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</si>
  <si>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</si>
  <si>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</si>
  <si>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</si>
  <si>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</si>
  <si>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</si>
  <si>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</si>
  <si>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</si>
  <si>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</si>
  <si>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</si>
  <si>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</si>
  <si>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</si>
  <si>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</si>
  <si>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</si>
  <si>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</si>
  <si>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</si>
  <si>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</si>
  <si>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</si>
  <si>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</si>
  <si>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</si>
  <si>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</si>
  <si>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</si>
  <si>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</si>
  <si>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</si>
  <si>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</si>
  <si>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</si>
  <si>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</si>
  <si>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</si>
  <si>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</si>
  <si>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</si>
  <si>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</si>
  <si>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</si>
  <si>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</si>
  <si>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</si>
  <si>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</si>
  <si>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</si>
  <si>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</si>
  <si>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</si>
  <si>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</si>
  <si>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</si>
  <si>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</si>
  <si>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</si>
  <si>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</si>
  <si>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</si>
  <si>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</si>
  <si>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</si>
  <si>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</si>
  <si>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</si>
  <si>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</si>
  <si>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</si>
  <si>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</si>
  <si>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</si>
  <si>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</si>
  <si>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</si>
  <si>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</si>
  <si>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</si>
  <si>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</si>
  <si>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</si>
  <si>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</si>
  <si>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</si>
  <si>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</si>
  <si>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</si>
  <si>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</si>
  <si>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</si>
  <si>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</si>
  <si>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</si>
  <si>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</si>
  <si>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</si>
  <si>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</si>
  <si>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</si>
  <si>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</si>
  <si>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</si>
  <si>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</si>
  <si>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</si>
  <si>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</si>
  <si>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</si>
  <si>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</si>
  <si>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</si>
  <si>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</si>
  <si>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</si>
  <si>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</si>
  <si>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</si>
  <si>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</si>
  <si>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</si>
  <si>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</si>
  <si>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</si>
  <si>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</si>
  <si>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</si>
  <si>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</si>
  <si>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</si>
  <si>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</si>
  <si>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</si>
  <si>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</si>
  <si>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</si>
  <si>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</si>
  <si>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</si>
  <si>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</si>
  <si>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</si>
  <si>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</si>
  <si>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</si>
  <si>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</si>
  <si>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</si>
  <si>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</si>
  <si>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</si>
  <si>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</si>
  <si>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</si>
  <si>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</si>
  <si>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</si>
  <si>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</si>
  <si>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</si>
  <si>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</si>
  <si>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</si>
  <si>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</si>
  <si>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</si>
  <si>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</si>
  <si>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</si>
  <si>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</si>
  <si>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</si>
  <si>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</si>
  <si>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</si>
  <si>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</si>
  <si>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</si>
  <si>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</si>
  <si>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</si>
  <si>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</si>
  <si>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</si>
  <si>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</si>
  <si>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</si>
  <si>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</si>
  <si>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</si>
  <si>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</si>
  <si>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</si>
  <si>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</si>
  <si>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</si>
  <si>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</si>
  <si>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</si>
  <si>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</si>
  <si>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</si>
  <si>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</si>
  <si>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</si>
  <si>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</si>
  <si>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</si>
  <si>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</si>
  <si>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</si>
  <si>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</si>
  <si>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</si>
  <si>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</si>
  <si>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</si>
  <si>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</si>
  <si>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</si>
  <si>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</si>
  <si>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</si>
  <si>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</si>
  <si>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</si>
  <si>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</si>
  <si>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</si>
  <si>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</si>
  <si>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</si>
  <si>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</si>
  <si>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</si>
  <si>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</si>
  <si>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</si>
  <si>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</si>
  <si>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</si>
  <si>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</si>
  <si>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</si>
  <si>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</si>
  <si>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</si>
  <si>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</si>
  <si>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</si>
  <si>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</si>
  <si>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</si>
  <si>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</si>
  <si>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</si>
  <si>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</si>
  <si>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</si>
  <si>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</si>
  <si>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</si>
  <si>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</si>
  <si>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</si>
  <si>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</si>
  <si>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</si>
  <si>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</si>
  <si>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</si>
  <si>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</si>
  <si>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</si>
  <si>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</si>
  <si>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</si>
  <si>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</si>
  <si>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</si>
  <si>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</si>
  <si>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</si>
  <si>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</si>
  <si>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</si>
  <si>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</si>
  <si>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</si>
  <si>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</si>
  <si>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</si>
  <si>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</si>
  <si>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</si>
  <si>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</si>
  <si>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</si>
  <si>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</si>
  <si>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</si>
  <si>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</si>
  <si>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</si>
  <si>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</si>
  <si>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</si>
  <si>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</si>
  <si>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</si>
  <si>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</si>
  <si>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</si>
  <si>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</si>
  <si>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</si>
  <si>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</si>
  <si>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</si>
  <si>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</si>
  <si>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</si>
  <si>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</si>
  <si>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</si>
  <si>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</si>
  <si>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</si>
  <si>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</si>
  <si>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</si>
  <si>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</si>
  <si>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</si>
  <si>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</si>
  <si>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</si>
  <si>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</si>
  <si>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</si>
  <si>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</si>
  <si>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</si>
  <si>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</si>
  <si>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</si>
  <si>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</si>
  <si>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</si>
  <si>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</si>
  <si>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</si>
  <si>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</si>
  <si>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</si>
  <si>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</si>
  <si>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</si>
  <si>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</si>
  <si>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</si>
  <si>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</si>
  <si>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</si>
  <si>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</si>
  <si>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</si>
  <si>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</si>
  <si>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</si>
  <si>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</si>
  <si>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</si>
  <si>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</si>
  <si>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</si>
  <si>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</si>
  <si>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</si>
  <si>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</si>
  <si>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</si>
  <si>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</si>
  <si>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</si>
  <si>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</si>
  <si>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</si>
  <si>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</si>
  <si>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</si>
  <si>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</si>
  <si>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</si>
  <si>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</si>
  <si>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</si>
  <si>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</si>
  <si>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</si>
  <si>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</si>
  <si>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</si>
  <si>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</si>
  <si>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</si>
  <si>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</si>
  <si>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</si>
  <si>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</si>
  <si>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</si>
  <si>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</si>
  <si>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</si>
  <si>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</si>
  <si>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</si>
  <si>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</si>
  <si>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</si>
  <si>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</si>
  <si>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</si>
  <si>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</si>
  <si>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</si>
  <si>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</si>
  <si>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</si>
  <si>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</si>
  <si>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</si>
  <si>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</si>
  <si>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</si>
  <si>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</si>
  <si>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</si>
  <si>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</si>
  <si>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</si>
  <si>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</si>
  <si>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</si>
  <si>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</si>
  <si>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</si>
  <si>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</si>
  <si>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</si>
  <si>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</si>
  <si>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</si>
  <si>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</si>
  <si>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</si>
  <si>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</si>
  <si>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</si>
  <si>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</si>
  <si>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</si>
  <si>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</si>
  <si>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</si>
  <si>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</si>
  <si>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</si>
  <si>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</si>
  <si>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</si>
  <si>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</si>
  <si>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</si>
  <si>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</si>
  <si>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</si>
  <si>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</si>
  <si>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</si>
  <si>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</si>
  <si>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</si>
  <si>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</si>
  <si>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</si>
  <si>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</si>
  <si>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</si>
  <si>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</si>
  <si>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</si>
  <si>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</si>
  <si>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</si>
  <si>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</si>
  <si>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</si>
  <si>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</si>
  <si>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</si>
  <si>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</si>
  <si>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</si>
  <si>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</si>
  <si>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</si>
  <si>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</si>
  <si>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</si>
  <si>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</si>
  <si>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</si>
  <si>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</si>
  <si>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</si>
  <si>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</si>
  <si>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</si>
  <si>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</si>
  <si>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</si>
  <si>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</si>
  <si>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</si>
  <si>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</si>
  <si>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</si>
  <si>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</si>
  <si>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</si>
  <si>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</si>
  <si>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</si>
  <si>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</si>
  <si>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</si>
  <si>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</si>
  <si>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</si>
  <si>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</si>
  <si>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</si>
  <si>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</si>
  <si>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</si>
  <si>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</si>
  <si>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</si>
  <si>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</si>
  <si>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</si>
  <si>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</si>
  <si>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</si>
  <si>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</si>
  <si>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</si>
  <si>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</si>
  <si>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</si>
  <si>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</si>
  <si>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</si>
  <si>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</si>
  <si>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</si>
  <si>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</si>
  <si>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</si>
  <si>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</si>
  <si>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</si>
  <si>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</si>
  <si>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</si>
  <si>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</si>
  <si>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</si>
  <si>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</si>
  <si>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</si>
  <si>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</si>
  <si>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</si>
  <si>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</si>
  <si>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</si>
  <si>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</si>
  <si>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</si>
  <si>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</si>
  <si>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</si>
  <si>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</si>
  <si>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</si>
  <si>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</si>
  <si>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</si>
  <si>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</si>
  <si>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</si>
  <si>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</si>
  <si>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</si>
  <si>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</si>
  <si>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</si>
  <si>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</si>
  <si>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</si>
  <si>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</si>
  <si>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</si>
  <si>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</si>
  <si>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</si>
  <si>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</si>
  <si>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</si>
  <si>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</si>
  <si>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</si>
  <si>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</si>
  <si>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</si>
  <si>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</si>
  <si>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</si>
  <si>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</si>
  <si>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</si>
  <si>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</si>
  <si>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</si>
  <si>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</si>
  <si>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</si>
  <si>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</si>
  <si>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</si>
  <si>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</si>
  <si>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</si>
  <si>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</si>
  <si>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</si>
  <si>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</si>
  <si>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</si>
  <si>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</si>
  <si>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</si>
  <si>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</si>
  <si>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</si>
  <si>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</si>
  <si>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</si>
  <si>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</si>
  <si>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</si>
  <si>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</si>
  <si>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</si>
  <si>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</si>
  <si>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</si>
  <si>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</si>
  <si>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</si>
  <si>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</si>
  <si>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</si>
  <si>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</si>
  <si>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</si>
  <si>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</si>
  <si>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</si>
  <si>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</si>
  <si>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</si>
  <si>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</si>
  <si>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</si>
  <si>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</si>
  <si>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</si>
  <si>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</si>
  <si>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</si>
  <si>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</si>
  <si>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</si>
  <si>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</si>
  <si>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</si>
  <si>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</si>
  <si>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</si>
  <si>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</si>
  <si>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</si>
  <si>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</si>
  <si>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</si>
  <si>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</si>
  <si>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</si>
  <si>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</si>
  <si>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</si>
  <si>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</si>
  <si>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</si>
  <si>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</si>
  <si>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</si>
  <si>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</si>
  <si>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</si>
  <si>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</si>
  <si>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</si>
  <si>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</si>
  <si>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</si>
  <si>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</si>
  <si>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</si>
  <si>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</si>
  <si>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</si>
  <si>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</si>
  <si>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</si>
  <si>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</si>
  <si>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</si>
  <si>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</si>
  <si>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</si>
  <si>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</si>
  <si>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</si>
  <si>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</si>
  <si>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</si>
  <si>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</si>
  <si>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</si>
  <si>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</si>
  <si>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</si>
  <si>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</si>
  <si>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</si>
  <si>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</si>
  <si>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</si>
  <si>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</si>
  <si>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</si>
  <si>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</si>
  <si>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</si>
  <si>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</si>
  <si>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</si>
  <si>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</si>
  <si>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</si>
  <si>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</si>
  <si>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</si>
  <si>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</si>
  <si>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</si>
  <si>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</si>
  <si>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</si>
  <si>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</si>
  <si>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</si>
  <si>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</si>
  <si>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</si>
  <si>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</si>
  <si>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</si>
  <si>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</si>
  <si>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</si>
  <si>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</si>
  <si>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</si>
  <si>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</si>
  <si>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</si>
  <si>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</si>
  <si>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</si>
  <si>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</si>
  <si>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</si>
  <si>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</si>
  <si>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</si>
  <si>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</si>
  <si>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</si>
  <si>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</si>
  <si>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</si>
  <si>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</si>
  <si>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</si>
  <si>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</si>
  <si>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</si>
  <si>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</si>
  <si>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</si>
  <si>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</si>
  <si>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</si>
  <si>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</si>
  <si>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</si>
  <si>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</si>
  <si>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</si>
  <si>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</si>
  <si>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</si>
  <si>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</si>
  <si>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</si>
  <si>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</si>
  <si>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</si>
  <si>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</si>
  <si>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</si>
  <si>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</si>
  <si>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</si>
  <si>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</si>
  <si>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</si>
  <si>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</si>
  <si>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</si>
  <si>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</si>
  <si>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</si>
  <si>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</si>
  <si>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</si>
  <si>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</si>
  <si>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</si>
  <si>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</si>
  <si>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</si>
  <si>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</si>
  <si>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</si>
  <si>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</si>
  <si>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</si>
  <si>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</si>
  <si>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</si>
  <si>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</si>
  <si>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</si>
  <si>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</si>
  <si>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</si>
  <si>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</si>
  <si>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</si>
  <si>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</si>
  <si>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</si>
  <si>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</si>
  <si>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</si>
  <si>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</si>
  <si>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</si>
  <si>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</si>
  <si>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</si>
  <si>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</si>
  <si>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</si>
  <si>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</si>
  <si>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</si>
  <si>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</si>
  <si>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</si>
  <si>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</si>
  <si>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</si>
  <si>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</si>
  <si>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</si>
  <si>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</si>
  <si>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</si>
  <si>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</si>
  <si>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</si>
  <si>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</si>
  <si>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</si>
  <si>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</si>
  <si>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</si>
  <si>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</si>
  <si>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</si>
  <si>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</si>
  <si>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</si>
  <si>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</si>
  <si>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</si>
  <si>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</si>
  <si>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</si>
  <si>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</si>
  <si>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</si>
  <si>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</si>
  <si>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</si>
  <si>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</si>
  <si>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</si>
  <si>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</si>
  <si>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</si>
  <si>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</si>
  <si>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</si>
  <si>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</si>
  <si>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</si>
  <si>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</si>
  <si>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</si>
  <si>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</si>
  <si>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</si>
  <si>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</si>
  <si>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</si>
  <si>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</si>
  <si>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</si>
  <si>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</si>
  <si>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</si>
  <si>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</si>
  <si>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</si>
  <si>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</si>
  <si>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</si>
  <si>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</si>
  <si>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</si>
  <si>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</si>
  <si>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</si>
  <si>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</si>
  <si>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</si>
  <si>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</si>
  <si>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</si>
  <si>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</si>
  <si>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</si>
  <si>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</si>
  <si>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</si>
  <si>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</si>
  <si>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</si>
  <si>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</si>
  <si>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</si>
  <si>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</si>
  <si>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</si>
  <si>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</si>
  <si>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</si>
  <si>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</si>
  <si>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</si>
  <si>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</si>
  <si>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</si>
  <si>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</si>
  <si>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</si>
  <si>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</si>
  <si>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</si>
  <si>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</si>
  <si>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</si>
  <si>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</si>
  <si>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</si>
  <si>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</si>
  <si>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</si>
  <si>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</si>
  <si>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</si>
  <si>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</si>
  <si>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</si>
  <si>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</si>
  <si>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</si>
  <si>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</si>
  <si>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</si>
  <si>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</si>
  <si>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</si>
  <si>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</si>
  <si>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</si>
  <si>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</si>
  <si>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</si>
  <si>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</si>
  <si>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</si>
  <si>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</si>
  <si>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</si>
  <si>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</si>
  <si>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</si>
  <si>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</si>
  <si>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</si>
  <si>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</si>
  <si>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</si>
  <si>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</si>
  <si>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</si>
  <si>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</si>
  <si>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</si>
  <si>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</si>
  <si>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</si>
  <si>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</si>
  <si>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</si>
  <si>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</si>
  <si>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</si>
  <si>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</si>
  <si>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</si>
  <si>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</si>
  <si>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</si>
  <si>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</si>
  <si>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</si>
  <si>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</si>
  <si>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</si>
  <si>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</si>
  <si>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</si>
  <si>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</si>
  <si>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</si>
  <si>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</si>
  <si>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</si>
  <si>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</si>
  <si>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</si>
  <si>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</si>
  <si>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</si>
  <si>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</si>
  <si>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</si>
  <si>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</si>
  <si>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</si>
  <si>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</si>
  <si>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</si>
  <si>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</si>
  <si>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</si>
  <si>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</si>
  <si>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</si>
  <si>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</si>
  <si>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</si>
  <si>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</si>
  <si>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</si>
  <si>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</si>
  <si>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</si>
  <si>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</si>
  <si>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</si>
  <si>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</si>
  <si>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</si>
  <si>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</si>
  <si>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</si>
  <si>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</si>
  <si>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</si>
  <si>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</si>
  <si>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</si>
  <si>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</si>
  <si>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</si>
  <si>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</si>
  <si>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</si>
  <si>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</si>
  <si>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</si>
  <si>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</si>
  <si>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</si>
  <si>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</si>
  <si>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</si>
  <si>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</si>
  <si>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</si>
  <si>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</si>
  <si>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</si>
  <si>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</si>
  <si>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</si>
  <si>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</si>
  <si>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</si>
  <si>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</si>
  <si>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</si>
  <si>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</si>
  <si>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</si>
  <si>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</si>
  <si>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</si>
  <si>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</si>
  <si>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</si>
  <si>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</si>
  <si>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</si>
  <si>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</si>
  <si>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</si>
  <si>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</si>
  <si>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</si>
  <si>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</si>
  <si>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</si>
  <si>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</si>
  <si>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</si>
  <si>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</si>
  <si>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</si>
  <si>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</si>
  <si>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</si>
  <si>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</si>
  <si>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</si>
  <si>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</si>
  <si>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</si>
  <si>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</si>
  <si>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</si>
  <si>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</si>
  <si>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</si>
  <si>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</si>
  <si>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</si>
  <si>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</si>
  <si>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</si>
  <si>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</si>
  <si>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</si>
  <si>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</si>
  <si>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</si>
  <si>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</si>
  <si>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</si>
  <si>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</si>
  <si>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</si>
  <si>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</si>
  <si>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</si>
  <si>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</si>
  <si>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</si>
  <si>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</si>
  <si>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</si>
  <si>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</si>
  <si>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</si>
  <si>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</si>
  <si>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</si>
  <si>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</si>
  <si>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</si>
  <si>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</si>
  <si>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</si>
  <si>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</si>
  <si>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</si>
  <si>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</si>
  <si>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</si>
  <si>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</si>
  <si>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</si>
  <si>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</si>
  <si>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</si>
  <si>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</si>
  <si>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</si>
  <si>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</si>
  <si>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</si>
  <si>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</si>
  <si>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</si>
  <si>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</si>
  <si>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</si>
  <si>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</si>
  <si>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</si>
  <si>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</si>
  <si>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</si>
  <si>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</si>
  <si>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</si>
  <si>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</si>
  <si>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</si>
  <si>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</si>
  <si>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</si>
  <si>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</si>
  <si>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</si>
  <si>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</si>
  <si>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</si>
  <si>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</si>
  <si>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</si>
  <si>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</si>
  <si>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</si>
  <si>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</si>
  <si>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</si>
  <si>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</si>
  <si>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</si>
  <si>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</si>
  <si>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</si>
  <si>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</si>
  <si>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</si>
  <si>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</si>
  <si>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</si>
  <si>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</si>
  <si>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</si>
  <si>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</si>
  <si>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</si>
  <si>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</si>
  <si>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</si>
  <si>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</si>
  <si>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</si>
  <si>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</si>
  <si>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</si>
  <si>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</si>
  <si>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</si>
  <si>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</si>
  <si>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</si>
  <si>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</si>
  <si>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</si>
  <si>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</si>
  <si>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</si>
  <si>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</si>
  <si>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</si>
  <si>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</si>
  <si>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</si>
  <si>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</si>
  <si>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</si>
  <si>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</si>
  <si>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</si>
  <si>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</si>
  <si>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</si>
  <si>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</si>
  <si>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</si>
  <si>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</si>
  <si>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</si>
  <si>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</si>
  <si>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</si>
  <si>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</si>
  <si>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</si>
  <si>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</si>
  <si>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</si>
  <si>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</si>
  <si>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</si>
  <si>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</si>
  <si>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</si>
  <si>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</si>
  <si>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</si>
  <si>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</si>
  <si>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</si>
  <si>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</si>
  <si>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</si>
  <si>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</si>
  <si>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</si>
  <si>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</si>
  <si>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</si>
  <si>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</si>
  <si>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</si>
  <si>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</si>
  <si>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</si>
  <si>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</si>
  <si>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</si>
  <si>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</si>
  <si>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</si>
  <si>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</si>
  <si>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</si>
  <si>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</si>
  <si>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</si>
  <si>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</si>
  <si>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</si>
  <si>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</si>
  <si>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</si>
  <si>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</si>
  <si>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</si>
  <si>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</si>
  <si>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</si>
  <si>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</si>
  <si>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</si>
  <si>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</si>
  <si>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</si>
  <si>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</si>
  <si>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</si>
  <si>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</si>
  <si>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</si>
  <si>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</si>
  <si>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</si>
  <si>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</si>
  <si>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</si>
  <si>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</si>
  <si>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</si>
  <si>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</si>
  <si>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</si>
  <si>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</si>
  <si>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</si>
  <si>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</si>
  <si>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</si>
  <si>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</si>
  <si>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</si>
  <si>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</si>
  <si>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</si>
  <si>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</si>
  <si>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</si>
  <si>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</si>
  <si>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</si>
  <si>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</si>
  <si>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</si>
  <si>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</si>
  <si>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</si>
  <si>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</si>
  <si>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</si>
  <si>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</si>
  <si>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</si>
  <si>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</si>
  <si>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</si>
  <si>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</si>
  <si>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</si>
  <si>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</si>
  <si>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</si>
  <si>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</si>
  <si>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</si>
  <si>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</si>
  <si>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</si>
  <si>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</si>
  <si>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</si>
  <si>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</si>
  <si>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</si>
  <si>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</si>
  <si>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</si>
  <si>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</si>
  <si>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</si>
  <si>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</si>
  <si>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</si>
  <si>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</si>
  <si>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</si>
  <si>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</si>
  <si>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</si>
  <si>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</si>
  <si>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</si>
  <si>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</si>
  <si>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</si>
  <si>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</si>
  <si>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</si>
  <si>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</si>
  <si>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</si>
  <si>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</si>
  <si>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</si>
  <si>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</si>
  <si>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</si>
  <si>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</si>
  <si>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</si>
  <si>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</si>
  <si>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</si>
  <si>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</si>
  <si>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</si>
  <si>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</si>
  <si>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</si>
  <si>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</si>
  <si>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</si>
  <si>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</si>
  <si>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</si>
  <si>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</si>
  <si>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</si>
  <si>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</si>
  <si>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</si>
  <si>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</si>
  <si>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</si>
  <si>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</si>
  <si>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</si>
  <si>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</si>
  <si>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</si>
  <si>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</si>
  <si>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</si>
  <si>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</si>
  <si>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</si>
  <si>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</si>
  <si>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</si>
  <si>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</si>
  <si>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</si>
  <si>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</si>
  <si>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</si>
  <si>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</si>
  <si>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</si>
  <si>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</si>
  <si>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</si>
  <si>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</si>
  <si>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</si>
  <si>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</si>
  <si>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</si>
  <si>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</si>
  <si>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</si>
  <si>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</si>
  <si>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</si>
  <si>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</si>
  <si>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</si>
  <si>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</si>
  <si>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</si>
  <si>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</si>
  <si>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</si>
  <si>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</si>
  <si>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</si>
  <si>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</si>
  <si>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</si>
  <si>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</si>
  <si>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</si>
  <si>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</si>
  <si>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</si>
  <si>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</si>
  <si>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</si>
  <si>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</si>
  <si>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</si>
  <si>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</si>
  <si>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</si>
  <si>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</si>
  <si>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</si>
  <si>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</si>
  <si>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</si>
  <si>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</si>
  <si>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</si>
  <si>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</si>
  <si>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</si>
  <si>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</si>
  <si>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</si>
  <si>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</si>
  <si>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</si>
  <si>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</si>
  <si>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</si>
  <si>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</si>
  <si>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</si>
  <si>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</si>
  <si>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</si>
  <si>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</si>
  <si>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</si>
  <si>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</si>
  <si>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</si>
  <si>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</si>
  <si>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</si>
  <si>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</si>
  <si>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</si>
  <si>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</si>
  <si>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</si>
  <si>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</si>
  <si>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</si>
  <si>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</si>
  <si>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</si>
  <si>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</si>
  <si>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</si>
  <si>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</si>
  <si>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</si>
  <si>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</si>
  <si>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</si>
  <si>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</si>
  <si>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</si>
  <si>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</si>
  <si>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</si>
  <si>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</si>
  <si>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</si>
  <si>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</si>
  <si>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</si>
  <si>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</si>
  <si>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</si>
  <si>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</si>
  <si>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</si>
  <si>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</si>
  <si>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</si>
  <si>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</si>
  <si>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</si>
  <si>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</si>
  <si>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</si>
  <si>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</si>
  <si>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</si>
  <si>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</si>
  <si>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</si>
  <si>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</si>
  <si>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</si>
  <si>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</si>
  <si>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</si>
  <si>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</si>
  <si>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</si>
  <si>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</si>
  <si>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</si>
  <si>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</si>
  <si>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</si>
  <si>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</si>
  <si>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</si>
  <si>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</si>
  <si>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</si>
  <si>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</si>
  <si>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</si>
  <si>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</si>
  <si>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</si>
  <si>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</si>
  <si>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</si>
  <si>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</si>
  <si>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</si>
  <si>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</si>
  <si>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</si>
  <si>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</si>
  <si>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</si>
  <si>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</si>
  <si>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</si>
  <si>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</si>
  <si>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</si>
  <si>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</si>
  <si>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</si>
  <si>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</si>
  <si>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</si>
  <si>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</si>
  <si>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</si>
  <si>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</si>
  <si>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</si>
  <si>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</si>
  <si>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</si>
  <si>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</si>
  <si>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</si>
  <si>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</si>
  <si>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</si>
  <si>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</si>
  <si>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</si>
  <si>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</si>
  <si>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</si>
  <si>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</si>
  <si>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</si>
  <si>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</si>
  <si>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</si>
  <si>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</si>
  <si>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</si>
  <si>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</si>
  <si>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</si>
  <si>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</si>
  <si>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</si>
  <si>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</si>
  <si>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</si>
  <si>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</si>
  <si>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</si>
  <si>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</si>
  <si>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</si>
  <si>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</si>
  <si>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</si>
  <si>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</si>
  <si>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</si>
  <si>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</si>
  <si>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</si>
  <si>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</si>
  <si>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</si>
  <si>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</si>
  <si>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</si>
  <si>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</si>
  <si>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</si>
  <si>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</si>
  <si>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</si>
  <si>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</si>
  <si>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</si>
  <si>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</si>
  <si>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</si>
  <si>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</si>
  <si>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</si>
  <si>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</si>
  <si>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</si>
  <si>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</si>
  <si>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</si>
  <si>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</si>
  <si>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</si>
  <si>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</si>
  <si>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</si>
  <si>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</si>
  <si>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</si>
  <si>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</si>
  <si>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</si>
  <si>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</si>
  <si>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</si>
  <si>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</si>
  <si>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</si>
  <si>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</si>
  <si>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</si>
  <si>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</si>
  <si>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</si>
  <si>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</si>
  <si>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</si>
  <si>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</si>
  <si>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</si>
  <si>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</si>
  <si>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</si>
  <si>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</si>
  <si>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</si>
  <si>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</si>
  <si>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</si>
  <si>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</si>
  <si>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</si>
  <si>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</si>
  <si>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</si>
  <si>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</si>
  <si>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</si>
  <si>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</si>
  <si>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</si>
  <si>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</si>
  <si>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</si>
  <si>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</si>
  <si>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</si>
  <si>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</si>
  <si>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</si>
  <si>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</si>
  <si>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</si>
  <si>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</si>
  <si>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</si>
  <si>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</si>
  <si>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</si>
  <si>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</si>
  <si>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</si>
  <si>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</si>
  <si>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</si>
  <si>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</si>
  <si>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</si>
  <si>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</si>
  <si>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</si>
  <si>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</si>
  <si>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</si>
  <si>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</si>
  <si>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</si>
  <si>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</si>
  <si>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</si>
  <si>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</si>
  <si>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</si>
  <si>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</si>
  <si>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</si>
  <si>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</si>
  <si>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</si>
  <si>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</si>
  <si>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</si>
  <si>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</si>
  <si>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</si>
  <si>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</si>
  <si>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</si>
  <si>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</si>
  <si>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</si>
  <si>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</si>
  <si>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</si>
  <si>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</si>
  <si>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</si>
  <si>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</si>
  <si>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</si>
  <si>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</si>
  <si>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</si>
  <si>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</si>
  <si>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</si>
  <si>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</si>
  <si>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</si>
  <si>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</si>
  <si>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</si>
  <si>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</si>
  <si>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</si>
  <si>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</si>
  <si>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</si>
  <si>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</si>
  <si>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</si>
  <si>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</si>
  <si>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</si>
  <si>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</si>
  <si>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</si>
  <si>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</si>
  <si>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</si>
  <si>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</si>
  <si>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</si>
  <si>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</si>
  <si>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</si>
  <si>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</si>
  <si>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</si>
  <si>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</si>
  <si>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</si>
  <si>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</si>
  <si>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</si>
  <si>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</si>
  <si>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</si>
  <si>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</si>
  <si>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</si>
  <si>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</si>
  <si>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</si>
  <si>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</si>
  <si>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</si>
  <si>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</si>
  <si>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</si>
  <si>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</si>
  <si>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</si>
  <si>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</si>
  <si>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</si>
  <si>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</si>
  <si>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</si>
  <si>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</si>
  <si>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</si>
  <si>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</si>
  <si>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</si>
  <si>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</si>
  <si>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</si>
  <si>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</si>
  <si>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</si>
  <si>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</si>
  <si>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</si>
  <si>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</si>
  <si>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</si>
  <si>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</si>
  <si>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</si>
  <si>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</si>
  <si>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</si>
  <si>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</si>
  <si>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</si>
  <si>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</si>
  <si>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</si>
  <si>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</si>
  <si>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</si>
  <si>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</si>
  <si>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</si>
  <si>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</si>
  <si>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</si>
  <si>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</si>
  <si>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</si>
  <si>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</si>
  <si>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</si>
  <si>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</si>
  <si>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</si>
  <si>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</si>
  <si>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</si>
  <si>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</si>
  <si>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</si>
  <si>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</si>
  <si>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</si>
  <si>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</si>
  <si>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</si>
  <si>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</si>
  <si>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</si>
  <si>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</si>
  <si>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</si>
  <si>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</si>
  <si>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</si>
  <si>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</si>
  <si>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</si>
  <si>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</si>
  <si>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</si>
  <si>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</si>
  <si>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</si>
  <si>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</si>
  <si>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</si>
  <si>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</si>
  <si>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</si>
  <si>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</si>
  <si>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</si>
  <si>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</si>
  <si>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</si>
  <si>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</si>
  <si>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</si>
  <si>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</si>
  <si>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</si>
  <si>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</si>
  <si>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</si>
  <si>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</si>
  <si>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</si>
  <si>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</si>
  <si>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</si>
  <si>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</si>
  <si>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</si>
  <si>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</si>
  <si>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</si>
  <si>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</si>
  <si>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</si>
  <si>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</si>
  <si>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</si>
  <si>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</si>
  <si>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</si>
  <si>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</si>
  <si>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</si>
  <si>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</si>
  <si>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</si>
  <si>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</si>
  <si>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</si>
  <si>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</si>
  <si>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</si>
  <si>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</si>
  <si>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</si>
  <si>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</si>
  <si>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</si>
  <si>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</si>
  <si>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</si>
  <si>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</si>
  <si>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</si>
  <si>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</si>
  <si>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 xml:space="preserve">EM Team at site </t>
  </si>
  <si>
    <t>PCM-20251120-00001572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</si>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</sst>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318.72625937499834</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2</v>
      </c>
      <c r="D3" s="133" t="s">
        <v>16557</v>
      </c>
      <c r="E3" s="63" t="s">
        <v>39021</v>
      </c>
      <c r="F3" s="144">
        <v>45981.629976851851</v>
      </c>
      <c r="G3" s="145">
        <f ca="1">IFERROR(NOW()-F3,"-")</f>
        <v>4.4708449073368683E-2</v>
      </c>
      <c r="H3" s="144">
        <v>45981.625023148146</v>
      </c>
      <c r="I3" s="142" t="str">
        <f>IFERROR(VLOOKUP(D3,DB!A:F,6,0),"")</f>
        <v>Power Cube</v>
      </c>
      <c r="J3" s="142" t="str">
        <f>IFERROR(VLOOKUP(D3,DB!A:G,7,0),"")</f>
        <v>Good+Vandalized</v>
      </c>
      <c r="K3" s="146" t="s">
        <v>39024</v>
      </c>
      <c r="L3" s="147" t="str">
        <f>IFERROR(VLOOKUP(D3,DB!A:I,9,0),"")</f>
        <v>Latis</v>
      </c>
    </row>
    <row r="4" spans="1:15" ht="15" customHeight="1">
      <c r="A4" s="141"/>
      <c r="B4" s="142" t="str">
        <f>IFERROR(VLOOKUP(D4,DB!A:K,11,0),"")</f>
        <v/>
      </c>
      <c r="C4" s="142"/>
      <c r="D4" s="133"/>
      <c r="E4" s="143"/>
      <c r="F4" s="144"/>
      <c r="G4" s="145">
        <f ca="1">IFERROR(NOW()-F4,"-")</f>
        <v>45981.674685300924</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45981.674685300924</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45981.674685300924</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45981.674685300924</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45981.674685300924</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45981.674685300924</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45981.674685300924</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45981.674685300924</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45981.674685300924</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45981.674685300924</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45981.674685300924</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45981.674685300924</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45981.674685300924</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45981.674685300924</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45981.674685300924</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45981.674685300924</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45981.674685300924</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45981.674685300924</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45981.674685300924</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45981.674685300924</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45981.674685300924</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45981.674685300924</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45981.674685300924</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45981.674685300924</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45981.674685300924</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45981.674685300924</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45981.674685300924</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45981.674685300924</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45981.674685300924</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45981.674685300924</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45981.674685300924</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45981.674685300924</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45981.674685300924</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45981.674685300924</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45981.674685300924</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45981.674685300924</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45981.674685300924</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45981.674685300924</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45981.674685300924</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45981.674685300924</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45981.674685300924</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45981.674685300924</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45981.674685300924</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45981.674685300924</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45981.674685300924</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45981.674685300924</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45981.674685300924</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45981.674685300924</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45981.674685300924</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45981.674685300924</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45981.674685300924</v>
      </c>
      <c r="H54" s="144"/>
      <c r="I54" s="142" t="str">
        <f>IFERROR(VLOOKUP(D54,DB!A:F,6,0),"")</f>
        <v/>
      </c>
      <c r="J54" s="142" t="str">
        <f>IFERROR(VLOOKUP(D54,DB!A:G,7,0),"")</f>
        <v/>
      </c>
      <c r="K54" s="146"/>
      <c r="L54" s="147" t="str">
        <f>IFERROR(VLOOKUP(D54,DB!A:I,9,0),"")</f>
        <v/>
      </c>
    </row>
    <row r="55" spans="1:12" ht="15" customHeight="1">
      <c r="A55" s="134"/>
      <c r="B55" s="135" t="str">
        <f>IFERROR(VLOOKUP(D55,DB!A:K,11,0),"")</f>
        <v/>
      </c>
      <c r="C55" s="135"/>
      <c r="D55" s="148"/>
      <c r="E55" s="136"/>
      <c r="F55" s="137"/>
      <c r="G55" s="138">
        <f ca="1">IFERROR(NOW()-F55,"-")</f>
        <v>45981.674685300924</v>
      </c>
      <c r="H55" s="137"/>
      <c r="I55" s="135" t="str">
        <f>IFERROR(VLOOKUP(D55,DB!A:F,6,0),"")</f>
        <v/>
      </c>
      <c r="J55" s="135" t="str">
        <f>IFERROR(VLOOKUP(D55,DB!A:G,7,0),"")</f>
        <v/>
      </c>
      <c r="K55" s="139"/>
      <c r="L55" s="140" t="str">
        <f>IFERROR(VLOOKUP(D55,DB!A:I,9,0),"")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156.67484756944759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45981.674685300924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45981.674685300924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45981.674685300924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45981.674685300924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45981.674685300924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45981.674685300924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45981.674685300924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45981.674685300924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45981.674685300924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45981.674685300924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45981.674685300924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45981.674685300924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45981.674685300924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45981.674685300924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45981.674685300924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45981.674685300924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45981.674685300924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45981.674685300924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45981.674685300924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45981.674685300924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45981.674685300924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45981.674685300924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45981.674685300924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45981.674685300924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45981.674685300924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45981.674685300924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45981.674685300924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45981.674685300924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45981.674685300924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45981.674685300924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45981.674685300924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45981.674685300924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45981.674685300924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45981.674685300924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45981.674685300924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45981.674685300924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45981.674685300924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45981.674685300924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45981.674685300924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45981.674685300924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45981.674685300924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45981.674685300924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45981.674685300924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45981.674685300924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45981.674685300924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45981.674685300924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45981.674685300924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45981.674685300924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45981.674685300924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45981.674685300924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45981.674685300924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45981.674685300924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45981.674685300924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45981.674685300924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45981.674685300924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45981.674685300924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45981.674685300924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45981.674685300924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45981.674685300924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45981.674685300924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45981.674685300924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45981.674685300924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45981.674685300924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45981.674685300924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45981.674685300924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45981.674685300924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45981.674685300924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45981.674685300924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45981.674685300924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45981.674685300924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45981.674685300924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45981.674685300924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45981.674685300924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45981.674685300924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45981.674685300924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45981.674685300924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45981.674685300924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45981.674685300924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45981.674685300924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45981.674685300924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45981.674685300924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45981.674685300924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45981.674685300924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45981.674685300924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45981.674685300924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45981.674685300924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45981.674685300924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45981.674685300924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45981.674685300924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45981.674685300924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45981.674685300924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45981.674685300924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45981.674685300924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45981.674685300924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45981.674685300924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45981.674685300924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45981.674685300924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45981.674685300924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45981.674685300924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45981.674685300924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45981.674685300924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45981.674685300924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45981.674685300924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45981.674685300924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45981.674685300924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45981.674685300924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45981.674685300924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45981.674685300924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45981.674685300924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45981.674685300924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45981.674685300924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45981.674685300924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45981.674685300924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45981.674685300924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45981.674685300924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45981.674685300924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45981.674685300924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45981.674685300924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45981.674685300924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45981.674685300924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45981.674685300924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45981.674685300924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45981.674685300924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45981.674685300924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45981.674685300924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45981.674685300924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45981.674685300924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45981.674685300924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45981.674685300924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45981.674685300924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45981.674685300924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45981.674685300924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45981.674685300924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45981.674685300924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45981.674685300924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45981.674685300924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45981.674685300924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45981.674685300924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45981.674685300924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45981.674685300924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45981.674685300924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45981.674685300924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45981.674685300924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45981.674685300924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45981.674685300924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45981.674685300924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45981.674685300924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45981.674685300924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45981.674685300924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45981.674685300924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45981.674685300924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45981.674685300924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45981.674685300924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45981.674685300924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45981.674685300924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45981.674685300924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45981.674685300924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45981.674685300924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45981.674685300924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45981.674685300924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45981.674685300924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45981.674685300924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45981.674685300924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45981.674685300924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45981.674685300924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45981.674685300924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45981.674685532409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45981.674685532409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45981.674685532409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45981.674685532409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45981.674685532409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45981.674685532409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45981.674685532409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45981.674685532409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45981.674685532409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45981.674685532409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45981.674685532409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45981.674685532409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45981.674685532409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45981.674685532409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45981.674685532409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45981.674685532409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45981.674685532409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45981.674685532409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45981.674685532409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45981.674685532409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45981.674685532409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45981.674685532409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45981.674685532409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45981.674685532409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45981.674685532409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45981.674685532409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45981.674685532409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45981.674685532409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45981.674685532409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45981.674685532409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45981.674685532409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45981.674685532409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45981.674685532409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45981.674685532409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45981.674685532409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45981.674685532409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45981.674685532409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45981.674685532409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45981.674685532409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45981.674685532409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45981.674685532409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45981.674685532409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45981.674685532409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45981.674685532409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45981.674685532409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45981.674685532409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45981.674685532409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45981.674685532409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45981.674685532409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45981.674685532409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45981.674685532409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45981.674685532409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45981.674685532409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45981.674685532409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45981.674685532409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45981.674685532409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45981.674685532409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45981.674685532409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45981.674685532409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45981.674685532409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45981.674685532409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45981.674685532409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45981.674685532409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45981.674685532409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45981.674685532409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45981.674685532409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45981.674685532409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45981.674685532409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45981.674685532409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45981.674685532409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45981.674685532409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45981.674685532409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45981.674685532409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45981.674685532409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45981.674685532409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45981.674685532409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45981.674685532409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45981.674685532409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45981.674685532409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45981.674685532409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45981.674685532409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45981.674685532409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45981.674685532409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45981.674685532409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45981.674685532409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45981.674685532409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45981.674685532409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45981.674685532409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45981.674685532409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45981.674685532409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45981.674685532409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45981.674685532409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45981.674685532409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45981.674685532409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45981.674685532409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45981.674685532409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45981.674685532409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45981.674685532409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45981.674685532409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45981.674685532409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45981.674685532409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45981.674685532409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45981.674685532409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45981.674685532409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45981.674685532409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45981.674685532409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45981.674685532409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45981.674685532409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45981.674685532409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45981.674685532409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45981.674685532409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45981.674685532409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45981.674685532409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45981.674685532409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45981.674685532409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45981.674685532409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45981.674685532409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45981.674685532409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45981.674685532409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45981.674685532409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45981.674685532409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45981.674685532409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45981.674685532409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45981.674685532409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45981.674685532409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45981.674685532409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45981.674685532409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45981.674685532409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45981.674685532409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45981.674685532409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45981.674685532409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45981.674685532409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45981.674685532409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45981.674685532409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45981.674685532409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45981.674685532409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45981.674685532409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45981.674685532409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45981.674685532409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45981.674685532409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45981.674685532409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45981.674685532409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45981.674685532409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45981.674685532409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45981.674685532409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45981.674685532409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45981.674685532409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45981.674685532409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45981.674685532409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45981.674685532409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45981.674685532409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45981.674685532409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45981.674685532409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45981.674685532409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45981.674685532409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45981.674685532409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45981.674685532409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45981.674685532409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45981.674685532409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45981.674685532409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45981.674685532409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45981.674685532409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45981.674685532409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45981.674685532409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45981.674685532409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45981.674685532409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45981.674685532409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45981.674685532409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45981.674685532409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45981.674685532409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45981.674685532409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45981.674685532409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45981.674685532409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45981.674685532409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45981.674685532409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45981.674685532409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45981.674685532409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45981.674685532409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45981.674685532409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45981.674685532409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45981.674685532409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45981.674685532409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45981.674685532409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45981.674685532409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45981.674685532409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45981.674685532409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45981.674685532409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45981.674685532409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45981.674685532409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45981.674685532409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45981.674685532409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45981.674685532409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45981.674685532409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45981.674685532409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45981.674685532409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45981.674685532409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45981.674685532409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45981.674685532409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45981.674685532409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45981.674685532409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45981.674685532409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45981.674685532409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45981.674685532409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45981.674685532409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45981.674685532409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45981.674685532409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45981.674685532409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45981.674685532409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45981.674685532409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45981.674685532409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45981.674685532409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45981.674685532409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45981.674685532409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45981.674685532409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45981.674685532409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45981.674685532409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45981.674685532409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45981.674685532409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45981.674685532409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45981.674685532409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45981.674685532409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45981.674685532409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45981.674685532409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45981.674685532409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45981.674685532409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45981.674685532409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45981.674685532409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45981.674685532409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45981.674685532409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45981.674685532409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45981.674685532409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45981.674685532409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45981.674685532409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45981.674685532409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45981.674685532409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45981.674685532409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45981.674685532409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45981.674685532409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45981.674685532409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45981.674685532409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45981.674685532409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45981.674685532409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45981.674685532409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45981.674685532409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45981.674685532409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45981.674685532409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45981.674685532409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45981.674685532409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45981.674685532409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45981.674685532409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45981.674685532409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45981.674685532409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45981.674685532409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45981.674685532409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45981.674685532409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45981.674685532409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45981.674685532409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45981.674685532409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45981.674685532409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45981.674685532409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45981.674685532409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45981.674685532409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45981.674685532409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45981.674685532409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45981.674685532409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45981.674685532409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45981.674685532409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45981.674685532409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45981.674685532409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45981.674685532409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45981.674685532409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45981.674685532409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45981.674685532409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45981.674685532409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45981.674685532409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45981.674685532409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45981.674685532409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45981.674685532409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45981.674685532409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45981.674685532409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45981.674685532409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45981.674685532409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45981.674685532409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45981.674685532409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45981.674685532409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45981.674685532409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45981.674685532409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45981.674685532409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45981.674685532409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45981.674685532409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45981.674685532409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45981.674685532409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45981.674685532409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45981.674685532409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45981.674685532409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45981.674685532409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45981.674685532409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45981.674685532409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45981.674685532409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45981.674685532409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45981.674685532409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45981.674685532409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45981.674685532409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45981.674685532409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45981.674685532409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45981.674685532409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45981.674685532409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45981.674685532409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45981.674685532409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45981.674685532409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45981.674685532409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45981.674685532409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45981.674685532409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45981.674685532409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45981.674685532409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45981.674685532409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45981.674685532409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45981.674685532409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45981.674685532409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45981.674685532409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45981.674685532409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45981.674685532409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45981.674685532409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45981.674685532409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45981.674685532409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45981.674685532409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45981.674685532409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45981.674685532409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45981.674685532409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45981.674685532409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45981.674685532409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45981.674685532409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45981.674685532409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45981.674685532409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45981.674685532409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45981.674685532409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45981.674685532409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45981.674685532409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45981.674685532409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45981.674685532409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45981.674685532409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45981.674685532409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45981.674685532409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45981.674685532409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45981.674685532409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45981.674685532409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45981.674685532409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45981.674685532409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45981.674685532409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45981.674685532409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45981.674685532409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45981.674685532409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45981.674685532409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45981.674685532409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45981.674685532409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45981.674685532409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45981.674685532409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45981.674685532409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45981.674685532409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45981.674685532409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45981.674685532409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45981.674685532409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45981.674685532409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45981.674685532409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45981.674685532409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45981.674685532409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45981.674685532409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45981.674685532409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45981.674685532409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45981.674685532409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45981.674685532409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45981.674685532409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45981.674685532409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45981.674685532409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45981.674685532409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45981.674685532409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45981.674685532409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45981.674685532409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45981.674685532409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45981.674685532409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45981.674685532409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45981.674685532409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45981.674685532409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45981.674685532409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45981.674685532409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45981.674685532409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45981.674685532409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45981.674685532409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45981.674685532409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45981.674685532409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45981.674685532409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45981.674685532409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45981.674685532409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45981.674685532409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45981.674685532409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45981.674685532409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45981.674685532409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45981.674685532409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45981.674685532409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45981.674685532409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45981.674685532409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45981.674685532409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45981.674685532409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45981.674685532409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45981.674685532409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45981.674685532409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45981.674685532409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45981.674685532409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45981.674685532409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45981.674685532409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45981.674685532409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45981.674685532409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45981.674685532409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45981.674685532409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45981.674685532409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45981.674685532409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45981.674685532409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45981.674685532409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45981.674685532409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45981.674685532409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45981.674685532409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45981.674685532409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45981.674685532409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45981.674685532409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45981.674685532409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45981.674685532409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45981.674685532409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45981.674685532409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45981.674685532409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45981.674685532409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45981.674685532409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45981.674685532409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45981.674685532409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45981.674685532409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45981.674685532409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45981.674685532409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45981.674685532409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45981.674685532409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45981.674685532409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45981.674685532409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45981.674685532409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45981.674685532409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45981.674685532409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45981.674685532409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45981.674685532409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45981.674685532409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45981.674685532409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45981.674685532409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45981.674685532409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45981.674685532409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45981.674685532409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45981.674685532409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45981.674685532409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45981.674685532409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45981.674685532409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45981.674685532409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45981.674685532409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45981.674685532409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45981.674685532409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45981.674685532409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45981.674685532409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45981.674685532409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45981.674685532409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45981.674685532409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45981.674685532409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45981.674685532409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45981.674685532409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45981.674685532409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45981.674685532409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45981.674685532409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45981.674685532409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45981.674685532409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45981.674685532409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45981.674685532409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45981.674685532409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45981.674685532409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45981.674685532409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45981.674685532409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45981.674685532409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45981.674685532409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45981.674685532409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45981.674685532409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45981.674685532409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45981.674685532409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45981.674685532409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45981.674685532409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45981.674685532409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45981.674685532409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45981.674685532409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45981.674685532409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45981.674685532409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45981.674685532409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45981.674685532409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45981.674685532409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45981.674685532409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45981.674685532409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45981.674685532409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45981.674685532409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45981.674685532409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45981.674685532409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45981.674685532409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45981.674685532409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45981.674685532409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45981.674685532409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45981.674685532409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45981.674685532409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45981.674685532409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45981.674685532409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45981.674685532409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45981.674685532409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45981.674685532409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45981.674685532409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45981.674685532409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45981.674685532409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45981.674685532409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45981.674685532409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45981.674685532409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45981.674685532409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45981.674685532409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45981.674685532409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45981.674685532409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45981.674685532409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45981.674685532409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45981.674685532409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45981.674685532409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45981.674685532409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45981.674685532409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45981.674685532409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45981.674685532409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45981.674685532409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45981.674685532409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45981.674685532409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45981.674685532409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45981.674685532409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45981.674685532409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45981.674685532409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45981.674685532409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45981.674685532409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45981.674685532409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45981.674685532409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45981.674685532409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45981.674685532409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45981.674685532409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45981.674685532409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45981.674685532409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45981.674685532409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45981.674685532409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45981.674685532409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45981.674685532409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45981.674685532409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45981.674685532409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45981.674685532409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45981.674685532409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45981.674685532409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45981.674685532409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45981.674685532409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45981.674685532409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45981.674685532409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45981.674685532409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45981.674685532409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45981.674685532409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45981.674685532409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45981.674685532409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45981.674685532409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45981.674685532409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45981.674685532409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45981.674685532409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45981.674685532409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45981.674685532409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45981.674685532409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45981.674685532409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45981.674685532409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45981.674685532409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45981.674685532409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45981.674685532409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45981.674685532409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45981.674685532409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45981.674685532409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45981.674685532409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45981.674685532409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45981.674685532409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45981.674685532409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45981.674685532409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45981.674685532409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45981.674685532409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45981.674685532409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45981.674685532409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45981.674685532409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45981.674685532409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45981.674685532409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45981.674685532409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45981.674685532409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45981.674685532409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45981.674685532409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45981.674685532409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45981.674685532409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45981.674685532409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45981.674685532409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45981.674685532409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45981.674685532409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45981.674685532409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45981.674685532409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45981.674685532409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45981.674685532409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45981.674685532409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45981.674685532409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45981.674685532409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45981.674685532409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45981.674685532409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45981.674685532409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45981.674685532409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45981.674685532409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45981.674685532409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45981.674685532409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45981.674685532409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45981.674685532409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45981.674685532409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45981.674685532409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45981.674685532409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45981.674685532409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45981.674685532409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45981.674685532409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45981.674685532409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45981.674685532409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45981.674685532409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45981.674685532409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45981.674685532409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45981.674685532409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45981.674685532409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45981.674685532409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45981.674685532409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45981.674685532409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45981.674685532409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45981.674685532409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45981.674685532409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45981.674685532409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45981.674685532409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45981.674685532409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45981.674685532409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45981.674685532409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45981.674685532409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45981.674685532409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45981.674685532409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45981.674685532409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45981.674685532409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45981.674685532409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45981.674685532409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45981.674685532409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45981.674685532409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45981.674685532409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45981.674685532409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45981.674685532409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45981.674685532409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45981.674685532409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45981.674685532409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45981.674685532409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45981.674685532409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45981.674685532409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45981.674685532409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45981.674685532409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45981.674685532409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45981.674685532409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45981.674685532409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45981.674685532409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45981.674685532409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45981.674685532409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45981.674685532409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45981.674685532409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45981.674685532409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45981.674685532409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45981.674685532409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45981.674685532409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45981.674685532409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45981.674685532409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45981.674685532409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45981.674685532409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45981.674685532409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45981.674685532409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45981.674685532409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45981.674685532409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45981.674685532409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45981.674685532409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45981.674685532409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45981.674685532409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45981.674685532409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45981.674685532409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45981.674685532409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45981.674685532409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45981.674685532409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45981.674685532409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45981.674685532409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45981.674685532409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45981.674685532409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45981.674685532409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45981.674685532409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45981.674685532409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45981.674685532409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45981.674685532409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45981.674685532409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45981.674685532409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45981.674685532409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45981.674685532409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45981.674685532409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45981.674685532409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45981.674685532409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45981.674685532409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45981.674685532409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45981.674685532409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45981.674685532409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45981.674685532409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45981.674685532409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45981.674685532409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45981.674685532409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45981.674685532409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45981.674685532409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45981.674685532409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45981.674685532409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45981.674685532409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45981.674685532409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45981.674685532409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45981.674685532409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45981.674685532409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45981.674685532409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45981.674685532409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45981.674685532409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45981.674685532409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45981.674685532409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45981.674685532409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45981.674685532409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45981.674685532409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45981.674685532409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45981.674685532409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45981.674685532409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45981.674685532409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45981.674685532409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45981.674685532409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45981.674685532409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45981.674685532409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45981.674685532409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45981.674685532409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45981.674685532409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45981.674685532409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45981.674685532409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45981.674685532409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45981.674685532409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45981.674685532409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45981.674685532409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45981.674685532409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45981.674685532409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45981.674685532409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45981.674685532409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45981.674685532409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45981.674685532409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45981.674685532409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45981.674685532409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45981.674685532409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45981.674685532409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45981.674685532409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45981.674685532409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45981.674685532409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45981.674685532409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45981.674685532409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45981.674685532409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45981.674685532409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45981.674685532409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45981.674685532409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45981.674685532409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45981.674685532409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45981.674685532409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45981.674685532409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45981.674685532409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45981.674685532409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45981.674685532409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45981.674685532409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45981.674685532409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45981.674685532409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45981.674685532409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45981.674685532409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45981.674685532409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45981.674685532409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45981.674685532409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45981.674685532409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45981.674685532409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45981.674685532409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45981.674685532409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45981.674685532409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45981.674685532409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45981.674685532409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45981.674685532409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45981.674685532409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45981.674685532409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45981.674685532409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45981.674685532409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45981.674685532409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45981.674685532409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45981.674685532409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45981.674685532409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45981.674685532409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45981.674685532409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45981.674685532409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45981.674685532409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45981.674685532409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45981.674685532409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45981.674685532409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45981.674685532409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45981.674685532409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45981.674685532409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45981.674685532409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45981.674685532409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45981.674685532409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45981.674685532409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45981.674685532409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45981.674685532409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45981.674685532409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45981.674685532409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45981.674685532409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45981.674685532409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45981.674685532409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45981.674685532409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45981.674685532409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45981.674685532409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45981.674685532409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45981.674685532409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45981.674685532409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45981.674685532409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45981.674685532409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45981.674685532409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45981.674685532409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45981.674685532409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45981.674685532409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45981.674685532409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45981.674685532409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45981.674685532409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45981.674685532409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45981.674685532409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45981.674685532409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45981.674685532409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45981.674685532409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45981.674685532409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45981.674685532409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45981.674685532409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45981.674685532409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45981.674685532409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45981.674685532409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45981.674685532409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45981.674685532409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45981.674685532409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45981.674685532409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45981.674685532409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45981.674685532409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45981.674685532409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45981.674685532409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45981.674685532409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45981.674685532409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45981.674685532409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45981.674685532409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45981.674685532409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45981.674685532409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45981.674685532409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45981.674685532409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45981.674685532409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45981.674685532409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45981.674685532409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45981.674685532409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45981.674685532409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45981.674685532409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45981.674685532409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45981.674685532409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45981.674685532409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45981.674685532409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45981.674685532409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45981.674685532409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45981.674685532409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45981.674685532409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45981.674685532409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45981.674685532409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45981.674685532409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45981.674685532409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45981.674685532409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45981.674685532409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45981.674685532409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45981.674685532409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45981.674685532409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45981.674685532409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45981.674685532409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45981.674685532409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45981.674685532409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45981.674685532409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45981.674685532409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45981.674685532409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45981.674685532409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45981.674685532409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45981.674685532409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45981.674685532409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45981.674685532409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45981.674685532409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45981.674685532409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45981.674685532409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45981.674685532409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45981.674685532409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45981.674685532409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45981.674685532409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45981.674685532409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45981.674685532409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45981.674685532409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45981.674685532409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45981.674685532409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45981.674685532409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45981.674685532409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45981.674685532409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45981.674685532409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45981.674685532409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45981.674685532409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45981.674685532409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45981.674685532409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45981.674685532409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45981.674685532409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45981.674685532409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45981.674685532409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45981.674685532409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45981.674685532409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45981.674685532409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45981.674685532409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45981.674685532409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45981.674685532409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45981.674685532409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45981.674685532409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45981.674685532409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45981.674685532409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45981.674685532409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45981.674685532409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45981.674685532409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45981.674685532409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45981.674685532409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45981.674685532409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45981.674685532409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45981.674685532409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45981.674685532409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45981.674685532409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45981.674685532409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45981.674685532409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45981.674685532409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45981.674685532409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45981.674685532409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45981.674685532409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45981.674685532409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45981.674685532409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45981.674685532409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45981.674685532409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45981.674685532409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45981.674685532409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45981.674685532409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45981.674685532409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45981.674685532409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45981.674685532409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45981.674685532409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45981.674685532409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45981.674685532409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45981.674685532409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45981.674685532409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45981.674685532409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45981.674685532409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45981.674685532409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45981.674685532409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45981.674685532409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45981.674685532409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45981.674685532409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45981.674685532409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45981.674685532409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45981.674685532409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45981.674685532409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45981.674685532409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278.19396770832827</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37543</v>
      </c>
      <c r="E3" s="94" t="s">
        <v>39021</v>
      </c>
      <c r="F3" s="95">
        <v>45981.652824074074</v>
      </c>
      <c r="G3" s="96">
        <f t="shared" ref="G3:G38" ca="1" si="0">IFERROR(NOW()-F3,"")</f>
        <v>2.1861226850887761E-2</v>
      </c>
      <c r="H3" s="95">
        <v>45981.632060185184</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45981.674685300924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45981.674685300924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45981.674685300924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45981.674685300924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45981.674685300924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45981.674685300924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45981.674685300924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45981.674685300924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45981.674685300924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45981.674685300924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45981.674685300924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45981.674685300924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45981.674685300924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45981.674685300924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45981.674685300924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45981.674685300924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45981.674685300924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45981.674685300924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45981.674685300924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45981.674685300924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45981.674685300924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45981.674685300924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45981.674685300924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45981.674685300924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45981.674685300924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45981.674685300924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45981.674685300924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45981.674685300924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45981.674685300924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45981.674685300924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45981.674685300924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45981.674685300924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45981.674685300924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45981.674685300924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45981.674685300924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45981.674685300924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45981.674685300924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45981.674685300924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45981.674685300924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45981.674685300924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45981.674685300924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45981.674685300924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45981.674685300924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45981.674685300924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45981.674685300924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45981.674685300924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45981.674685300924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45981.674685300924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45981.674685300924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45981.674685300924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45981.674685300924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45981.674685300924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45981.674685300924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45981.674685300924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45981.674685300924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45981.674685300924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45981.674685300924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45981.674685300924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45981.674685300924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45981.674685300924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45981.674685300924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45981.674685300924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45981.674685300924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45981.674685300924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45981.674685300924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45981.674685300924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45981.674685300924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45981.674685300924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45981.674685300924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45981.674685300924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45981.674685300924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45981.674685300924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45981.674685300924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45981.674685300924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45981.674685300924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45981.674685300924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45981.674685300924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45981.674685300924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45981.674685300924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45981.674685300924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45981.674685300924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45981.674685300924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45981.674685300924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45981.674685300924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45981.674685300924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45981.674685300924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45981.674685300924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45981.674685300924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45981.674685300924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45981.674685300924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45981.674685300924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45981.674685300924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45981.674685300924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45981.674685300924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45981.674685300924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45981.674685300924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45981.674685300924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45981.674685300924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45981.674685300924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45981.674685300924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45981.674685300924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45981.674685300924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45981.674685300924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45981.674685300924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45981.674685300924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45981.674685300924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45981.674685300924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45981.674685300924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45981.674685300924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45981.674685300924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45981.674685300924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45981.674685300924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45981.674685300924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45981.674685300924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45981.674685300924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45981.674685300924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45981.674685300924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45981.674685300924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45981.674685300924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45981.674685300924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45981.674685300924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45981.674685300924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45981.674685300924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45981.674685300924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45981.674685300924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45981.674685300924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45981.674685300924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45981.674685300924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45981.674685300924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45981.674685300924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45981.674685300924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45981.674685300924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45981.674685300924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45981.674685300924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45981.674685300924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45981.674685300924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45981.674685300924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45981.674685300924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45981.674685300924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45981.674685300924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45981.674685300924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45981.674685300924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45981.674685300924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45981.674685300924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45981.674685300924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45981.674685300924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45981.674685300924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45981.674685300924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45981.674685300924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45981.674685300924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45981.674685300924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45981.674685300924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45981.674685300924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45981.674685300924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45981.674685300924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45981.674685300924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45981.674685300924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45981.674685300924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45981.674685300924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45981.674685300924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45981.674685300924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45981.674685300924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45981.674685300924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45981.674685300924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45981.674685300924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45981.674685300924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45981.674685300924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45981.674685300924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45981.674685300924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45981.674685300924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45981.674685300924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45981.674685300924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45981.674685300924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45981.674685300924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45981.674685300924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45981.674685300924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45981.674685300924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45981.674685300924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45981.674685300924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45981.674685300924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45981.674685300924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45981.674685300924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45981.674685300924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45981.674685300924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45981.674685300924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45981.674685300924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45981.674685300924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45981.674685300924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45981.674685300924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45981.674685300924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45981.674685300924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45981.674685300924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45981.674685300924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45981.674685300924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45981.674685300924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45981.674685300924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45981.674685300924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45981.674685300924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45981.674685300924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45981.674685300924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45981.674685300924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45981.674685300924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45981.674685300924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45981.674685300924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45981.674685300924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45981.674685300924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45981.674685300924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45981.674685300924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45981.674685300924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45981.674685300924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45981.674685300924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45981.674685300924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45981.674685300924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45981.674685300924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45981.674685300924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45981.674685300924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45981.674685300924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45981.674685300924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45981.674685300924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45981.674685300924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45981.674685300924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45981.674685300924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45981.674685300924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45981.674685300924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45981.674685300924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45981.674685300924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45981.674685300924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45981.674685300924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45981.674685300924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45981.674685300924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45981.674685300924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45981.674685300924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45981.674685300924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45981.674685300924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45981.674685300924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45981.674685300924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45981.674685300924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45981.674685300924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45981.674685300924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45981.674685300924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45981.674685300924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45981.674685300924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45981.674685300924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45981.674685300924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45981.674685300924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45981.674685300924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45981.674685300924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45981.674685300924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45981.674685300924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45981.674685300924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45981.674685300924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45981.674685300924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45981.674685300924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45981.674685300924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45981.674685300924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45981.674685300924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45981.674685300924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45981.674685300924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45981.674685300924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45981.674685300924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45981.674685300924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45981.674685300924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45981.674685300924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45981.674685300924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45981.674685300924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45981.674685300924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45981.674685300924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45981.674685300924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45981.674685300924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45981.674685300924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45981.674685300924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45981.674685300924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45981.674685300924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45981.674685300924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45981.674685300924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45981.674685300924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45981.674685300924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45981.674685300924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45981.674685300924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45981.674685300924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45981.674685300924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45981.674685300924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45981.674685300924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45981.674685300924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45981.674685300924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45981.674685300924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45981.674685300924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45981.674685300924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45981.674685300924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45981.674685300924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45981.674685300924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45981.674685300924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45981.674685300924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45981.674685300924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45981.674685300924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45981.674685300924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45981.674685300924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45981.674685300924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45981.674685300924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45981.674685300924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45981.674685300924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45981.674685300924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45981.674685300924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45981.674685300924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45981.674685300924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45981.674685300924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45981.674685300924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45981.674685300924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45981.674685300924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45981.674685300924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45981.674685300924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45981.674685300924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45981.674685300924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45981.674685300924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45981.674685300924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45981.674685300924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45981.674685300924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45981.674685300924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45981.674685300924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45981.674685300924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45981.674685300924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45981.674685300924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45981.674685300924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45981.674685300924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45981.674685300924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45981.674685300924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45981.674685300924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45981.674685300924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45981.674685300924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45981.674685300924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45981.674685300924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45981.674685300924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45981.674685300924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45981.674685300924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45981.674685300924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45981.674685300924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45981.674685300924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45981.674685300924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45981.674685300924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45981.674685300924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45981.674685300924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45981.674685300924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45981.674685300924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45981.674685300924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45981.674685300924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45981.674685300924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45981.674685300924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45981.674685300924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45981.674685300924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45981.674685300924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45981.674685300924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45981.674685300924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45981.674685300924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45981.674685300924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45981.674685300924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45981.674685300924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45981.674685300924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45981.674685300924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45981.674685300924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45981.674685300924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45981.674685300924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45981.674685300924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45981.674685300924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45981.674685300924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45981.674685300924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45981.674685300924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45981.674685300924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45981.674685300924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45981.674685300924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45981.674685300924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45981.674685300924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45981.674685300924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45981.674685300924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45981.674685300924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45981.674685300924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45981.674685300924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45981.674685300924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45981.674685300924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45981.674685300924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45981.674685300924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45981.674685300924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45981.674685300924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45981.674685300924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45981.674685300924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45981.674685300924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45981.674685300924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45981.674685300924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45981.674685300924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45981.674685300924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45981.674685300924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45981.674685300924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45981.674685300924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45981.674685300924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45981.674685300924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45981.674685300924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45981.674685300924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45981.674685300924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45981.674685300924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45981.674685300924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45981.674685300924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45981.674685300924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45981.674685300924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45981.674685300924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45981.674685300924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45981.674685300924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45981.674685300924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45981.674685300924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45981.674685300924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45981.674685300924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45981.674685300924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45981.674685300924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45981.674685300924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45981.674685300924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45981.674685300924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45981.674685300924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45981.674685300924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45981.674685300924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45981.674685300924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45981.674685300924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45981.674685300924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45981.674685300924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45981.674685300924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45981.674685300924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45981.674685300924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45981.674685300924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45981.674685300924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45981.674685300924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45981.674685300924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45981.674685300924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45981.674685300924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45981.674685300924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45981.674685300924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45981.674685300924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45981.674685300924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45981.674685300924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45981.674685300924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45981.674685300924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45981.674685300924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45981.674685300924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45981.674685300924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45981.674685300924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45981.674685300924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45981.674685300924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45981.674685300924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45981.674685300924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45981.674685300924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45981.674685300924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45981.674685300924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45981.674685300924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45981.674685300924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45981.674685300924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45981.674685300924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45981.674685300924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45981.674685300924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45981.674685300924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45981.674685300924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45981.674685300924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45981.674685300924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45981.674685300924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45981.674685300924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45981.674685300924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45981.674685300924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45981.674685300924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45981.674685300924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45981.674685300924</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89.842625347220746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55.485808217592421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33.013574421296653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4.1598820601866464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0.30138668981089722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2</v>
      </c>
      <c r="D7" s="109" t="s">
        <v>38310</v>
      </c>
      <c r="E7" s="109" t="s">
        <v>39021</v>
      </c>
      <c r="F7" s="128">
        <v>45981.595416666663</v>
      </c>
      <c r="G7" s="111">
        <f ca="1">IFERROR(NOW()-F7,"")</f>
        <v>7.9268634261097759E-2</v>
      </c>
      <c r="H7" s="128">
        <v>45981.589166666665</v>
      </c>
      <c r="I7" s="109" t="str">
        <f>IFERROR(VLOOKUP(D7,DB!A:F,6,0),"")</f>
        <v>SCECO</v>
      </c>
      <c r="J7" s="109" t="str">
        <f>IFERROR(VLOOKUP(D7,DB!A:G,7,0),"")</f>
        <v>No BB Shifted</v>
      </c>
      <c r="K7" s="109" t="s">
        <v>39123</v>
      </c>
      <c r="L7" s="109" t="str">
        <f>IFERROR(VLOOKUP(D7,DB!A:I,9,0),"")</f>
        <v>Latis</v>
      </c>
    </row>
    <row r="8" spans="1:13">
      <c r="A8" s="109" t="s">
        <v>39124</v>
      </c>
      <c r="B8" s="109" t="str">
        <f>IFERROR(VLOOKUP(D8,DB!A:K,11,0),"")</f>
        <v>R5</v>
      </c>
      <c r="C8" s="109">
        <v>5</v>
      </c>
      <c r="D8" s="109" t="s">
        <v>38120</v>
      </c>
      <c r="E8" s="109" t="s">
        <v>39102</v>
      </c>
      <c r="F8" s="128">
        <v>45981.66815972222</v>
      </c>
      <c r="G8" s="111">
        <f ca="1">IFERROR(NOW()-F8,"")</f>
        <v>6.5255787048954517E-3</v>
      </c>
      <c r="H8" s="128">
        <v>45981.661215277774</v>
      </c>
      <c r="I8" s="109" t="str">
        <f>IFERROR(VLOOKUP(D8,DB!A:F,6,0),"")</f>
        <v>SCECO</v>
      </c>
      <c r="J8" s="109" t="str">
        <f>IFERROR(VLOOKUP(D8,DB!A:G,7,0),"")</f>
        <v>Haj Removal</v>
      </c>
      <c r="K8" s="109" t="s">
        <v>39125</v>
      </c>
      <c r="L8" s="109" t="str">
        <f>IFERROR(VLOOKUP(D8,DB!A:I,9,0),"")</f>
        <v>Latis</v>
      </c>
    </row>
    <row r="9" spans="1:13">
      <c r="A9" s="109" t="s">
        <v>39124</v>
      </c>
      <c r="B9" s="109" t="str">
        <f>IFERROR(VLOOKUP(D9,DB!A:K,11,0),"")</f>
        <v>R5</v>
      </c>
      <c r="C9" s="109">
        <v>1</v>
      </c>
      <c r="D9" s="109" t="s">
        <v>38115</v>
      </c>
      <c r="E9" s="109" t="s">
        <v>39102</v>
      </c>
      <c r="F9" s="128">
        <v>45981.66815972222</v>
      </c>
      <c r="G9" s="111">
        <f ca="1">IFERROR(NOW()-F9,"")</f>
        <v>6.5255787048954517E-3</v>
      </c>
      <c r="H9" s="128">
        <v>45981.661215277774</v>
      </c>
      <c r="I9" s="109" t="str">
        <f>IFERROR(VLOOKUP(D9,DB!A:F,6,0),"")</f>
        <v>SCECO</v>
      </c>
      <c r="J9" s="109" t="str">
        <f>IFERROR(VLOOKUP(D9,DB!A:G,7,0),"")</f>
        <v>Haj Removal</v>
      </c>
      <c r="K9" s="109" t="s">
        <v>39125</v>
      </c>
      <c r="L9" s="109" t="str">
        <f>IFERROR(VLOOKUP(D9,DB!A:I,9,0),"")</f>
        <v>Latis</v>
      </c>
    </row>
    <row r="10" spans="1:13">
      <c r="A10" s="109"/>
      <c r="B10" s="109" t="str">
        <f>IFERROR(VLOOKUP(D10,DB!A:K,11,0),"")</f>
        <v/>
      </c>
      <c r="C10" s="109"/>
      <c r="D10" s="109"/>
      <c r="E10" s="109"/>
      <c r="F10" s="109"/>
      <c r="G10" s="111">
        <f ca="1">IFERROR(NOW()-F10,"")</f>
        <v>45981.674685300924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45981.674685300924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45981.674685300924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45981.674685300924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45981.674685300924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45981.674685300924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45981.674685300924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45981.674685300924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45981.674685300924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45981.674685300924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45981.674685300924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45981.674685300924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45981.674685300924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45981.674685300924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45981.674685300924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45981.674685300924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45981.674685300924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45981.674685300924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45981.674685300924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45981.674685300924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45981.674685300924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45981.674685300924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45981.674685300924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45981.674685300924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45981.674685300924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45981.674685300924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45981.674685300924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45981.674685300924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45981.674685300924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45981.674685300924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45981.674685300924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45981.674685300924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45981.674685300924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45981.674685300924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45981.674685300924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45981.674685300924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45981.674685300924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45981.674685300924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45981.674685300924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45981.674685300924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45981.674685300924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45981.674685300924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45981.674685300924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45981.674685300924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45981.674685300924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45981.674685300924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45981.674685300924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45981.674685300924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45981.674685300924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45981.674685300924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45981.674685300924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45981.674685300924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45981.674685300924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45981.674685300924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45981.674685300924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45981.674685300924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45981.674685300924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45981.674685300924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45981.674685300924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45981.674685300924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45981.674685300924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45981.674685300924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45981.674685300924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45981.674685300924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45981.674685300924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45981.674685300924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45981.674685300924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45981.674685300924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45981.674685300924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45981.674685300924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45981.674685300924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45981.674685300924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45981.674685300924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45981.674685300924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45981.674685300924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45981.674685300924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45981.674685300924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45981.674685300924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45981.674685300924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45981.674685300924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45981.674685300924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45981.674685300924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45981.674685300924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45981.674685300924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45981.674685300924</v>
      </c>
      <c r="H94" s="109"/>
      <c r="I94" s="109" t="str">
        <f>IFERROR(VLOOKUP(D94,DB!A:F,6,0),"")</f>
        <v/>
      </c>
      <c r="J94" s="109" t="str">
        <f>IFERROR(VLOOKUP(D94,DB!A:G,7,0),"")</f>
        <v/>
      </c>
      <c r="K94" s="109"/>
      <c r="L94" s="109" t="str">
        <f>IFERROR(VLOOKUP(D94,DB!A:I,9,0),"")</f>
        <v/>
      </c>
    </row>
    <row r="95" spans="1:12">
      <c r="A95" s="131"/>
      <c r="B95" s="131" t="str">
        <f>IFERROR(VLOOKUP(D95,DB!A:K,11,0),"")</f>
        <v/>
      </c>
      <c r="C95" s="131"/>
      <c r="D95" s="131"/>
      <c r="E95" s="131"/>
      <c r="F95" s="132"/>
      <c r="G95" s="111">
        <f ca="1">IFERROR(NOW()-F95,"")</f>
        <v>45981.674685300924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45981.674685300924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45981.674685300924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45981.674685300924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45981.674685300924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45981.674685300924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45981.674685300924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45981.674685300924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45981.674685300924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45981.674685300924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45981.674685300924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45981.674685300924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45981.674685300924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45981.674685300924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45981.674685300924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45981.674685300924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45981.674685300924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45981.674685300924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45981.674685300924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45981.674685300924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45981.674685300924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45981.674685300924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45981.674685300924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45981.674685300924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45981.674685300924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45981.674685300924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45981.674685300924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45981.674685300924</v>
      </c>
      <c r="H122" s="132"/>
      <c r="I122" s="131" t="str">
        <f>IFERROR(VLOOKUP(D122,DB!A:F,6,0),"")</f>
        <v/>
      </c>
      <c r="J122" s="131" t="str">
        <f>IFERROR(VLOOKUP(D122,DB!A:G,7,0),"")</f>
        <v/>
      </c>
      <c r="K122" s="131"/>
      <c r="L122" s="131" t="str">
        <f>IFERROR(VLOOKUP(D122,DB!A:I,9,0),"")</f>
        <v/>
      </c>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45981.674685300924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45981.674685300924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45981.674685300924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45981.674685300924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45981.674685532409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45981.674685532409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45981.674685532409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45981.674685532409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45981.674685532409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45981.674685532409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45981.674685532409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45981.674685532409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45981.674685532409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45981.674685532409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45981.674685532409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45981.674685532409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45981.674685532409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45981.674685532409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45981.674685532409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45981.674685532409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45981.674685532409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45981.674685532409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45981.674685532409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45981.674685532409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45981.674685532409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45981.674685532409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45981.674685532409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45981.674685532409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45981.674685532409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45981.674685532409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45981.674685532409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45981.674685532409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45981.674685532409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45981.674685532409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45981.674685532409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45981.674685532409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45981.674685532409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45981.674685532409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45981.674685532409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45981.674685532409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45981.674685532409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45981.674685532409</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