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50" documentId="120_S{2AC9BD13-BADA-5192-A53E-5A8FF88502F6}" xr6:coauthVersionLast="47" xr6:coauthVersionMax="47" xr10:uidLastSave="{981003D4-0C95-49DC-BAB0-3D85808924AC}"/>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 l="1"/>
  <c r="G8" i="4"/>
  <c r="I8" i="4"/>
  <c r="J8" i="4"/>
  <c r="L8" i="4"/>
  <c r="G6" i="5"/>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4" i="4"/>
  <c r="G4" i="4"/>
  <c r="I4" i="4"/>
  <c r="J4" i="4"/>
  <c r="L4" i="4"/>
  <c r="B5" i="4"/>
  <c r="G5" i="4"/>
  <c r="I5" i="4"/>
  <c r="J5" i="4"/>
  <c r="L5" i="4"/>
  <c r="B6" i="4"/>
  <c r="G6" i="4"/>
  <c r="I6" i="4"/>
  <c r="J6" i="4"/>
  <c r="L6" i="4"/>
  <c r="B7" i="4"/>
  <c r="G7" i="4"/>
  <c r="I7" i="4"/>
  <c r="J7" i="4"/>
  <c r="L7"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<sst xmlns="http://schemas.openxmlformats.org/spreadsheetml/2006/main" count="180310" uniqueCount="39132">
  <si>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</si>
  <si>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</si>
  <si>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</si>
  <si>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</si>
  <si>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</si>
  <si>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</si>
  <si>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</si>
  <si>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</si>
  <si>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</si>
  <si>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</si>
  <si>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</si>
  <si>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</si>
  <si>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</si>
  <si>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</si>
  <si>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</si>
  <si>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</si>
  <si>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</si>
  <si>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</si>
  <si>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</si>
  <si>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</si>
  <si>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</si>
  <si>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</si>
  <si>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</si>
  <si>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</si>
  <si>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</si>
  <si>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</si>
  <si>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</si>
  <si>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</si>
  <si>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</si>
  <si>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</si>
  <si>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</si>
  <si>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</si>
  <si>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</si>
  <si>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</si>
  <si>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</si>
  <si>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</si>
  <si>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</si>
  <si>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</si>
  <si>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</si>
  <si>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</si>
  <si>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</si>
  <si>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</si>
  <si>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</si>
  <si>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</si>
  <si>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</si>
  <si>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</si>
  <si>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</si>
  <si>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</si>
  <si>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</si>
  <si>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</si>
  <si>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</si>
  <si>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</si>
  <si>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</si>
  <si>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</si>
  <si>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</si>
  <si>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</si>
  <si>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</si>
  <si>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</si>
  <si>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</si>
  <si>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</si>
  <si>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</si>
  <si>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</si>
  <si>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</si>
  <si>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</si>
  <si>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</si>
  <si>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</si>
  <si>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</si>
  <si>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</si>
  <si>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</si>
  <si>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</si>
  <si>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</si>
  <si>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</si>
  <si>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</si>
  <si>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</si>
  <si>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</si>
  <si>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</si>
  <si>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</si>
  <si>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</si>
  <si>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</si>
  <si>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</si>
  <si>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</si>
  <si>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</si>
  <si>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</si>
  <si>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</si>
  <si>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</si>
  <si>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</si>
  <si>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</si>
  <si>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</si>
  <si>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</si>
  <si>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</si>
  <si>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</si>
  <si>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</si>
  <si>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</si>
  <si>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</si>
  <si>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</si>
  <si>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</si>
  <si>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</si>
  <si>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</si>
  <si>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</si>
  <si>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</si>
  <si>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</si>
  <si>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</si>
  <si>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</si>
  <si>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</si>
  <si>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</si>
  <si>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</si>
  <si>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</si>
  <si>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</si>
  <si>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</si>
  <si>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</si>
  <si>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</si>
  <si>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</si>
  <si>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</si>
  <si>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</si>
  <si>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</si>
  <si>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</si>
  <si>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</si>
  <si>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</si>
  <si>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</si>
  <si>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</si>
  <si>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</si>
  <si>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</si>
  <si>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</si>
  <si>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</si>
  <si>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</si>
  <si>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</si>
  <si>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</si>
  <si>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</si>
  <si>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</si>
  <si>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</si>
  <si>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</si>
  <si>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</si>
  <si>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</si>
  <si>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</si>
  <si>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</si>
  <si>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</si>
  <si>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</si>
  <si>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</si>
  <si>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</si>
  <si>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</si>
  <si>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</si>
  <si>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</si>
  <si>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</si>
  <si>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</si>
  <si>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</si>
  <si>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</si>
  <si>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</si>
  <si>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</si>
  <si>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</si>
  <si>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</si>
  <si>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</si>
  <si>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</si>
  <si>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</si>
  <si>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</si>
  <si>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</si>
  <si>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</si>
  <si>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</si>
  <si>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</si>
  <si>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</si>
  <si>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</si>
  <si>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</si>
  <si>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</si>
  <si>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</si>
  <si>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</si>
  <si>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</si>
  <si>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</si>
  <si>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</si>
  <si>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</si>
  <si>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</si>
  <si>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</si>
  <si>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</si>
  <si>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</si>
  <si>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</si>
  <si>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</si>
  <si>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</si>
  <si>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</si>
  <si>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</si>
  <si>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</si>
  <si>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</si>
  <si>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</si>
  <si>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</si>
  <si>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</si>
  <si>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</si>
  <si>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</si>
  <si>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</si>
  <si>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</si>
  <si>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</si>
  <si>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</si>
  <si>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</si>
  <si>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</si>
  <si>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</si>
  <si>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</si>
  <si>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</si>
  <si>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</si>
  <si>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</si>
  <si>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</si>
  <si>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</si>
  <si>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</si>
  <si>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</si>
  <si>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</si>
  <si>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</si>
  <si>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</si>
  <si>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</si>
  <si>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</si>
  <si>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</si>
  <si>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</si>
  <si>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</si>
  <si>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</si>
  <si>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</si>
  <si>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</si>
  <si>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</si>
  <si>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</si>
  <si>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</si>
  <si>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</si>
  <si>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</si>
  <si>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</si>
  <si>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</si>
  <si>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</si>
  <si>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</si>
  <si>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</si>
  <si>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</si>
  <si>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</si>
  <si>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</si>
  <si>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</si>
  <si>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</si>
  <si>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</si>
  <si>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</si>
  <si>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</si>
  <si>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</si>
  <si>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</si>
  <si>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</si>
  <si>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</si>
  <si>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</si>
  <si>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</si>
  <si>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</si>
  <si>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</si>
  <si>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</si>
  <si>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</si>
  <si>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</si>
  <si>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</si>
  <si>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</si>
  <si>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</si>
  <si>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</si>
  <si>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</si>
  <si>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</si>
  <si>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</si>
  <si>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</si>
  <si>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</si>
  <si>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</si>
  <si>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</si>
  <si>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</si>
  <si>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</si>
  <si>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</si>
  <si>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</si>
  <si>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</si>
  <si>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</si>
  <si>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</si>
  <si>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</si>
  <si>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</si>
  <si>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</si>
  <si>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</si>
  <si>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</si>
  <si>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</si>
  <si>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</si>
  <si>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</si>
  <si>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</si>
  <si>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</si>
  <si>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</si>
  <si>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</si>
  <si>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</si>
  <si>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</si>
  <si>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</si>
  <si>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</si>
  <si>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</si>
  <si>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</si>
  <si>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</si>
  <si>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</si>
  <si>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</si>
  <si>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</si>
  <si>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</si>
  <si>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</si>
  <si>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</si>
  <si>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</si>
  <si>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</si>
  <si>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</si>
  <si>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</si>
  <si>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</si>
  <si>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</si>
  <si>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</si>
  <si>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</si>
  <si>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</si>
  <si>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</si>
  <si>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</si>
  <si>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</si>
  <si>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</si>
  <si>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</si>
  <si>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</si>
  <si>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</si>
  <si>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</si>
  <si>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</si>
  <si>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</si>
  <si>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</si>
  <si>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</si>
  <si>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</si>
  <si>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</si>
  <si>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</si>
  <si>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</si>
  <si>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</si>
  <si>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</si>
  <si>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</si>
  <si>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</si>
  <si>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</si>
  <si>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</si>
  <si>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</si>
  <si>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</si>
  <si>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</si>
  <si>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</si>
  <si>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</si>
  <si>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</si>
  <si>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</si>
  <si>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</si>
  <si>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</si>
  <si>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</si>
  <si>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</si>
  <si>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</si>
  <si>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</si>
  <si>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</si>
  <si>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</si>
  <si>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</si>
  <si>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</si>
  <si>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</si>
  <si>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</si>
  <si>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</si>
  <si>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</si>
  <si>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</si>
  <si>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</si>
  <si>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</si>
  <si>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</si>
  <si>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</si>
  <si>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</si>
  <si>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</si>
  <si>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</si>
  <si>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</si>
  <si>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</si>
  <si>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</si>
  <si>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</si>
  <si>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</si>
  <si>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</si>
  <si>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</si>
  <si>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</si>
  <si>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</si>
  <si>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</si>
  <si>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</si>
  <si>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</si>
  <si>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</si>
  <si>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</si>
  <si>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</si>
  <si>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</si>
  <si>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</si>
  <si>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</si>
  <si>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</si>
  <si>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</si>
  <si>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</si>
  <si>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</si>
  <si>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</si>
  <si>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</si>
  <si>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</si>
  <si>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</si>
  <si>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</si>
  <si>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</si>
  <si>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</si>
  <si>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</si>
  <si>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</si>
  <si>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</si>
  <si>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</si>
  <si>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</si>
  <si>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</si>
  <si>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</si>
  <si>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</si>
  <si>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</si>
  <si>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</si>
  <si>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</si>
  <si>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</si>
  <si>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</si>
  <si>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</si>
  <si>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</si>
  <si>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</si>
  <si>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</si>
  <si>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</si>
  <si>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</si>
  <si>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</si>
  <si>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</si>
  <si>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</si>
  <si>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</si>
  <si>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</si>
  <si>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</si>
  <si>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</si>
  <si>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</si>
  <si>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</si>
  <si>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</si>
  <si>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</si>
  <si>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</si>
  <si>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</si>
  <si>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</si>
  <si>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</si>
  <si>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</si>
  <si>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</si>
  <si>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</si>
  <si>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</si>
  <si>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</si>
  <si>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</si>
  <si>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</si>
  <si>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</si>
  <si>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</si>
  <si>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</si>
  <si>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</si>
  <si>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</si>
  <si>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</si>
  <si>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</si>
  <si>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</si>
  <si>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</si>
  <si>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</si>
  <si>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</si>
  <si>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</si>
  <si>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</si>
  <si>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</si>
  <si>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</si>
  <si>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</si>
  <si>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</si>
  <si>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</si>
  <si>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</si>
  <si>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</si>
  <si>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</si>
  <si>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</si>
  <si>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</si>
  <si>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</si>
  <si>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</si>
  <si>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</si>
  <si>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</si>
  <si>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</si>
  <si>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</si>
  <si>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</si>
  <si>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</si>
  <si>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</si>
  <si>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</si>
  <si>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</si>
  <si>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</si>
  <si>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</si>
  <si>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</si>
  <si>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</si>
  <si>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</si>
  <si>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</si>
  <si>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</si>
  <si>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</si>
  <si>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</si>
  <si>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</si>
  <si>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</si>
  <si>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</si>
  <si>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</si>
  <si>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</si>
  <si>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</si>
  <si>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</si>
  <si>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</si>
  <si>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</si>
  <si>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</si>
  <si>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</si>
  <si>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</si>
  <si>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</si>
  <si>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</si>
  <si>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</si>
  <si>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</si>
  <si>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</si>
  <si>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</si>
  <si>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</si>
  <si>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</si>
  <si>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</si>
  <si>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</si>
  <si>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</si>
  <si>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</si>
  <si>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</si>
  <si>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</si>
  <si>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</si>
  <si>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</si>
  <si>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</si>
  <si>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</si>
  <si>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</si>
  <si>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</si>
  <si>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</si>
  <si>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</si>
  <si>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</si>
  <si>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</si>
  <si>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</si>
  <si>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</si>
  <si>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</si>
  <si>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</si>
  <si>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</si>
  <si>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</si>
  <si>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</si>
  <si>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</si>
  <si>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</si>
  <si>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</si>
  <si>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</si>
  <si>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</si>
  <si>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</si>
  <si>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</si>
  <si>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</si>
  <si>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</si>
  <si>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</si>
  <si>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</si>
  <si>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</si>
  <si>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</si>
  <si>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</si>
  <si>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</si>
  <si>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</si>
  <si>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</si>
  <si>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</si>
  <si>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</si>
  <si>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</si>
  <si>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</si>
  <si>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</si>
  <si>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</si>
  <si>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</si>
  <si>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</si>
  <si>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</si>
  <si>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</si>
  <si>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</si>
  <si>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</si>
  <si>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</si>
  <si>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</si>
  <si>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</si>
  <si>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</si>
  <si>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</si>
  <si>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</si>
  <si>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</si>
  <si>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</si>
  <si>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</si>
  <si>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</si>
  <si>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</si>
  <si>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</si>
  <si>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</si>
  <si>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</si>
  <si>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</si>
  <si>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</si>
  <si>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</si>
  <si>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</si>
  <si>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</si>
  <si>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</si>
  <si>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</si>
  <si>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</si>
  <si>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</si>
  <si>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</si>
  <si>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</si>
  <si>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</si>
  <si>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</si>
  <si>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</si>
  <si>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</si>
  <si>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</si>
  <si>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</si>
  <si>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</si>
  <si>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</si>
  <si>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</si>
  <si>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</si>
  <si>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</si>
  <si>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</si>
  <si>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</si>
  <si>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</si>
  <si>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</si>
  <si>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</si>
  <si>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</si>
  <si>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</si>
  <si>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</si>
  <si>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</si>
  <si>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</si>
  <si>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</si>
  <si>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</si>
  <si>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</si>
  <si>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</si>
  <si>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</si>
  <si>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</si>
  <si>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</si>
  <si>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</si>
  <si>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</si>
  <si>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</si>
  <si>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</si>
  <si>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</si>
  <si>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</si>
  <si>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</si>
  <si>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</si>
  <si>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</si>
  <si>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</si>
  <si>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</si>
  <si>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</si>
  <si>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</si>
  <si>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</si>
  <si>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</si>
  <si>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</si>
  <si>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</si>
  <si>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</si>
  <si>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</si>
  <si>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</si>
  <si>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</si>
  <si>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</si>
  <si>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</si>
  <si>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</si>
  <si>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</si>
  <si>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</si>
  <si>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</si>
  <si>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</si>
  <si>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</si>
  <si>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</si>
  <si>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</si>
  <si>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</si>
  <si>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</si>
  <si>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</si>
  <si>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</si>
  <si>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</si>
  <si>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</si>
  <si>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</si>
  <si>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</si>
  <si>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</si>
  <si>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</si>
  <si>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</si>
  <si>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</si>
  <si>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</si>
  <si>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</si>
  <si>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</si>
  <si>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</si>
  <si>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</si>
  <si>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</si>
  <si>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</si>
  <si>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</si>
  <si>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</si>
  <si>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</si>
  <si>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</si>
  <si>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</si>
  <si>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</si>
  <si>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</si>
  <si>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</si>
  <si>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</si>
  <si>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</si>
  <si>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</si>
  <si>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</si>
  <si>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</si>
  <si>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</si>
  <si>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</si>
  <si>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</si>
  <si>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</si>
  <si>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</si>
  <si>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</si>
  <si>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</si>
  <si>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</si>
  <si>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</si>
  <si>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</si>
  <si>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</si>
  <si>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</si>
  <si>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</si>
  <si>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</si>
  <si>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</si>
  <si>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</si>
  <si>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</si>
  <si>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</si>
  <si>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</si>
  <si>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</si>
  <si>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</si>
  <si>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</si>
  <si>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</si>
  <si>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</si>
  <si>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</si>
  <si>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</si>
  <si>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</si>
  <si>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</si>
  <si>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</si>
  <si>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</si>
  <si>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</si>
  <si>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</si>
  <si>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</si>
  <si>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</si>
  <si>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</si>
  <si>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</si>
  <si>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</si>
  <si>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</si>
  <si>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</si>
  <si>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</si>
  <si>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</si>
  <si>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</si>
  <si>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</si>
  <si>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</si>
  <si>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</si>
  <si>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</si>
  <si>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</si>
  <si>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</si>
  <si>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</si>
  <si>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</si>
  <si>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</si>
  <si>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</si>
  <si>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</si>
  <si>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</si>
  <si>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</si>
  <si>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</si>
  <si>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</si>
  <si>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</si>
  <si>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</si>
  <si>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</si>
  <si>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</si>
  <si>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</si>
  <si>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</si>
  <si>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</si>
  <si>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</si>
  <si>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</si>
  <si>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</si>
  <si>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</si>
  <si>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</si>
  <si>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</si>
  <si>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</si>
  <si>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</si>
  <si>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</si>
  <si>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</si>
  <si>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</si>
  <si>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</si>
  <si>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</si>
  <si>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</si>
  <si>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</si>
  <si>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</si>
  <si>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</si>
  <si>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</si>
  <si>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</si>
  <si>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</si>
  <si>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</si>
  <si>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</si>
  <si>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</si>
  <si>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</si>
  <si>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</si>
  <si>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</si>
  <si>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</si>
  <si>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</si>
  <si>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</si>
  <si>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</si>
  <si>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</si>
  <si>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</si>
  <si>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</si>
  <si>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</si>
  <si>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</si>
  <si>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</si>
  <si>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</si>
  <si>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</si>
  <si>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</si>
  <si>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</si>
  <si>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</si>
  <si>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</si>
  <si>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</si>
  <si>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</si>
  <si>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</si>
  <si>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</si>
  <si>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</si>
  <si>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</si>
  <si>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</si>
  <si>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</si>
  <si>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</si>
  <si>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</si>
  <si>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</si>
  <si>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</si>
  <si>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</si>
  <si>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</si>
  <si>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</si>
  <si>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</si>
  <si>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</si>
  <si>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</si>
  <si>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</si>
  <si>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</si>
  <si>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</si>
  <si>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</si>
  <si>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</si>
  <si>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</si>
  <si>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</si>
  <si>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</si>
  <si>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</si>
  <si>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</si>
  <si>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</si>
  <si>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</si>
  <si>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</si>
  <si>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</si>
  <si>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</si>
  <si>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</si>
  <si>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</si>
  <si>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</si>
  <si>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</si>
  <si>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</si>
  <si>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</si>
  <si>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</si>
  <si>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</si>
  <si>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</si>
  <si>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</si>
  <si>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</si>
  <si>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</si>
  <si>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</si>
  <si>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</si>
  <si>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</si>
  <si>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</si>
  <si>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</si>
  <si>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</si>
  <si>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</si>
  <si>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</si>
  <si>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</si>
  <si>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</si>
  <si>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</si>
  <si>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</si>
  <si>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</si>
  <si>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</si>
  <si>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</si>
  <si>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</si>
  <si>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</si>
  <si>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</si>
  <si>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</si>
  <si>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</si>
  <si>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</si>
  <si>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</si>
  <si>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</si>
  <si>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</si>
  <si>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</si>
  <si>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</si>
  <si>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</si>
  <si>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</si>
  <si>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</si>
  <si>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</si>
  <si>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</si>
  <si>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</si>
  <si>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</si>
  <si>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</si>
  <si>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</si>
  <si>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</si>
  <si>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</si>
  <si>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</si>
  <si>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</si>
  <si>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</si>
  <si>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</si>
  <si>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</si>
  <si>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</si>
  <si>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</si>
  <si>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</si>
  <si>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</si>
  <si>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</si>
  <si>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</si>
  <si>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</si>
  <si>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</si>
  <si>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</si>
  <si>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</si>
  <si>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</si>
  <si>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</si>
  <si>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</si>
  <si>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</si>
  <si>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</si>
  <si>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</si>
  <si>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</si>
  <si>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</si>
  <si>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</si>
  <si>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</si>
  <si>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</si>
  <si>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</si>
  <si>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</si>
  <si>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</si>
  <si>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</si>
  <si>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</si>
  <si>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</si>
  <si>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</si>
  <si>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</si>
  <si>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</si>
  <si>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</si>
  <si>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</si>
  <si>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</si>
  <si>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</si>
  <si>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</si>
  <si>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</si>
  <si>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</si>
  <si>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</si>
  <si>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</si>
  <si>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</si>
  <si>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</si>
  <si>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</si>
  <si>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</si>
  <si>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</si>
  <si>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</si>
  <si>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</si>
  <si>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</si>
  <si>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</si>
  <si>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</si>
  <si>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</si>
  <si>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</si>
  <si>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</si>
  <si>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</si>
  <si>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</si>
  <si>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</si>
  <si>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</si>
  <si>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</si>
  <si>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</si>
  <si>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</si>
  <si>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</si>
  <si>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</si>
  <si>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</si>
  <si>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</si>
  <si>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</si>
  <si>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</si>
  <si>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</si>
  <si>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</si>
  <si>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</si>
  <si>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</si>
  <si>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</si>
  <si>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</si>
  <si>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</si>
  <si>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</si>
  <si>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</si>
  <si>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</si>
  <si>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</si>
  <si>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</si>
  <si>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</si>
  <si>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</si>
  <si>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</si>
  <si>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</si>
  <si>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</si>
  <si>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</si>
  <si>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</si>
  <si>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</si>
  <si>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</si>
  <si>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</si>
  <si>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</si>
  <si>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</si>
  <si>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</si>
  <si>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</si>
  <si>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</si>
  <si>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</si>
  <si>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</si>
  <si>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</si>
  <si>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</si>
  <si>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</si>
  <si>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</si>
  <si>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</si>
  <si>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</si>
  <si>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</si>
  <si>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</si>
  <si>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</si>
  <si>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</si>
  <si>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</si>
  <si>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</si>
  <si>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</si>
  <si>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</si>
  <si>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</si>
  <si>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</si>
  <si>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</si>
  <si>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</si>
  <si>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</si>
  <si>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</si>
  <si>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</si>
  <si>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</si>
  <si>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</si>
  <si>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</si>
  <si>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</si>
  <si>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</si>
  <si>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</si>
  <si>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</si>
  <si>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</si>
  <si>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</si>
  <si>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</si>
  <si>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</si>
  <si>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</si>
  <si>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</si>
  <si>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</si>
  <si>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</si>
  <si>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</si>
  <si>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</si>
  <si>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</si>
  <si>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</si>
  <si>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</si>
  <si>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</si>
  <si>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</si>
  <si>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</si>
  <si>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</si>
  <si>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</si>
  <si>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</si>
  <si>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</si>
  <si>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</si>
  <si>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</si>
  <si>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</si>
  <si>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</si>
  <si>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</si>
  <si>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</si>
  <si>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</si>
  <si>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</si>
  <si>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</si>
  <si>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</si>
  <si>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</si>
  <si>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</si>
  <si>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</si>
  <si>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</si>
  <si>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</si>
  <si>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</si>
  <si>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</si>
  <si>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</si>
  <si>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</si>
  <si>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</si>
  <si>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</si>
  <si>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</si>
  <si>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</si>
  <si>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</si>
  <si>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</si>
  <si>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</si>
  <si>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</si>
  <si>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</si>
  <si>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</si>
  <si>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</si>
  <si>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</si>
  <si>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</si>
  <si>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</si>
  <si>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</si>
  <si>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</si>
  <si>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</si>
  <si>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</si>
  <si>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</si>
  <si>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</si>
  <si>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</si>
  <si>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</si>
  <si>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</si>
  <si>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</si>
  <si>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</si>
  <si>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</si>
  <si>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</si>
  <si>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</si>
  <si>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</si>
  <si>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</si>
  <si>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</si>
  <si>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</si>
  <si>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</si>
  <si>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</si>
  <si>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</si>
  <si>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</si>
  <si>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</si>
  <si>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</si>
  <si>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</si>
  <si>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</si>
  <si>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</si>
  <si>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</si>
  <si>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</si>
  <si>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</si>
  <si>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</si>
  <si>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</si>
  <si>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</si>
  <si>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</si>
  <si>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</si>
  <si>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</si>
  <si>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</si>
  <si>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</si>
  <si>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</si>
  <si>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</si>
  <si>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</si>
  <si>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</si>
  <si>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</si>
  <si>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</si>
  <si>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</si>
  <si>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</si>
  <si>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</si>
  <si>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</si>
  <si>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</si>
  <si>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</si>
  <si>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</si>
  <si>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</si>
  <si>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</si>
  <si>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</si>
  <si>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</si>
  <si>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</si>
  <si>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</si>
  <si>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</si>
  <si>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</si>
  <si>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</si>
  <si>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</si>
  <si>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</si>
  <si>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</si>
  <si>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</si>
  <si>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</si>
  <si>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</si>
  <si>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</si>
  <si>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</si>
  <si>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</si>
  <si>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</si>
  <si>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</si>
  <si>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</si>
  <si>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</si>
  <si>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</si>
  <si>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</si>
  <si>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</si>
  <si>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</si>
  <si>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</si>
  <si>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</si>
  <si>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</si>
  <si>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</si>
  <si>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</si>
  <si>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</si>
  <si>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</si>
  <si>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</si>
  <si>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</si>
  <si>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</si>
  <si>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</si>
  <si>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</si>
  <si>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</si>
  <si>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</si>
  <si>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</si>
  <si>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</si>
  <si>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</si>
  <si>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</si>
  <si>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</si>
  <si>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</si>
  <si>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</si>
  <si>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</si>
  <si>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</si>
  <si>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</si>
  <si>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</si>
  <si>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</si>
  <si>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</si>
  <si>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</si>
  <si>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</si>
  <si>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</si>
  <si>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</si>
  <si>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</si>
  <si>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</si>
  <si>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</si>
  <si>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</si>
  <si>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</si>
  <si>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</si>
  <si>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</si>
  <si>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</si>
  <si>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</si>
  <si>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</si>
  <si>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</si>
  <si>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</si>
  <si>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</si>
  <si>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</si>
  <si>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</si>
  <si>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</si>
  <si>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</si>
  <si>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</si>
  <si>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</si>
  <si>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</si>
  <si>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</si>
  <si>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</si>
  <si>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</si>
  <si>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</si>
  <si>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</si>
  <si>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</si>
  <si>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</si>
  <si>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</si>
  <si>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</si>
  <si>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</si>
  <si>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</si>
  <si>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</si>
  <si>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</si>
  <si>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</si>
  <si>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</si>
  <si>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</si>
  <si>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</si>
  <si>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</si>
  <si>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</si>
  <si>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</si>
  <si>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</si>
  <si>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</si>
  <si>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</si>
  <si>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</si>
  <si>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</si>
  <si>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</si>
  <si>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</si>
  <si>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</si>
  <si>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</si>
  <si>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</si>
  <si>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</si>
  <si>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</si>
  <si>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</si>
  <si>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</si>
  <si>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</si>
  <si>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</si>
  <si>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</si>
  <si>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</si>
  <si>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</si>
  <si>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</si>
  <si>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</si>
  <si>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</si>
  <si>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</si>
  <si>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</si>
  <si>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</si>
  <si>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</si>
  <si>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</si>
  <si>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</si>
  <si>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</si>
  <si>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</si>
  <si>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</si>
  <si>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</si>
  <si>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</si>
  <si>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</si>
  <si>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</si>
  <si>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</si>
  <si>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</si>
  <si>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</si>
  <si>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</si>
  <si>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</si>
  <si>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</si>
  <si>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</si>
  <si>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</si>
  <si>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</si>
  <si>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</si>
  <si>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</si>
  <si>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</si>
  <si>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</si>
  <si>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</si>
  <si>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</si>
  <si>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</si>
  <si>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</si>
  <si>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</si>
  <si>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</si>
  <si>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</si>
  <si>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</si>
  <si>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</si>
  <si>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</si>
  <si>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</si>
  <si>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</si>
  <si>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</si>
  <si>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</si>
  <si>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</si>
  <si>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</si>
  <si>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</si>
  <si>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</si>
  <si>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</si>
  <si>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</si>
  <si>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</si>
  <si>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</si>
  <si>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</si>
  <si>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</si>
  <si>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</si>
  <si>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</si>
  <si>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</si>
  <si>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</si>
  <si>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</si>
  <si>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</si>
  <si>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</si>
  <si>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</si>
  <si>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</si>
  <si>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</si>
  <si>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</si>
  <si>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</si>
  <si>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</si>
  <si>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</si>
  <si>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</si>
  <si>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</si>
  <si>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</si>
  <si>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</si>
  <si>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</si>
  <si>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</si>
  <si>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</si>
  <si>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</si>
  <si>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</si>
  <si>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</si>
  <si>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</si>
  <si>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</si>
  <si>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</si>
  <si>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</si>
  <si>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</si>
  <si>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</si>
  <si>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</si>
  <si>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</si>
  <si>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</si>
  <si>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</si>
  <si>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</si>
  <si>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</si>
  <si>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</si>
  <si>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</si>
  <si>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</si>
  <si>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</si>
  <si>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</si>
  <si>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</si>
  <si>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</si>
  <si>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</si>
  <si>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</si>
  <si>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</si>
  <si>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</si>
  <si>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</si>
  <si>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</si>
  <si>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</si>
  <si>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</si>
  <si>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</si>
  <si>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</si>
  <si>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</si>
  <si>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</si>
  <si>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</si>
  <si>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</si>
  <si>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</si>
  <si>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</si>
  <si>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</si>
  <si>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</si>
  <si>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</si>
  <si>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</si>
  <si>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</si>
  <si>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</si>
  <si>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</si>
  <si>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</si>
  <si>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</si>
  <si>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</si>
  <si>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</si>
  <si>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</si>
  <si>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</si>
  <si>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</si>
  <si>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</si>
  <si>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</si>
  <si>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</si>
  <si>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</si>
  <si>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</si>
  <si>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</si>
  <si>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</si>
  <si>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</si>
  <si>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</si>
  <si>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</si>
  <si>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</si>
  <si>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</si>
  <si>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</si>
  <si>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</si>
  <si>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</si>
  <si>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</si>
  <si>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</si>
  <si>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</si>
  <si>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</si>
  <si>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</si>
  <si>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</si>
  <si>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</si>
  <si>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</si>
  <si>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</si>
  <si>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</si>
  <si>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</si>
  <si>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</si>
  <si>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</si>
  <si>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</si>
  <si>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</si>
  <si>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</si>
  <si>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</si>
  <si>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</si>
  <si>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</si>
  <si>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</si>
  <si>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</si>
  <si>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</si>
  <si>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</si>
  <si>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</si>
  <si>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</si>
  <si>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</si>
  <si>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</si>
  <si>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</si>
  <si>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</si>
  <si>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</si>
  <si>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</si>
  <si>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</si>
  <si>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</si>
  <si>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</si>
  <si>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</si>
  <si>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</si>
  <si>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</si>
  <si>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</si>
  <si>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</si>
  <si>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</si>
  <si>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</si>
  <si>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</si>
  <si>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</si>
  <si>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</si>
  <si>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</si>
  <si>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</si>
  <si>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</si>
  <si>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</si>
  <si>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</si>
  <si>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</si>
  <si>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</si>
  <si>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</si>
  <si>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</si>
  <si>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</si>
  <si>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</si>
  <si>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</si>
  <si>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</si>
  <si>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</si>
  <si>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</si>
  <si>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</si>
  <si>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</si>
  <si>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</si>
  <si>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</si>
  <si>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</si>
  <si>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</si>
  <si>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</si>
  <si>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</si>
  <si>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</si>
  <si>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</si>
  <si>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</si>
  <si>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</si>
  <si>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</si>
  <si>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</si>
  <si>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</si>
  <si>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</si>
  <si>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</si>
  <si>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</si>
  <si>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</si>
  <si>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</si>
  <si>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</si>
  <si>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</si>
  <si>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</si>
  <si>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</si>
  <si>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</si>
  <si>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</si>
  <si>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</si>
  <si>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</si>
  <si>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</si>
  <si>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</si>
  <si>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</si>
  <si>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</si>
  <si>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</si>
  <si>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</si>
  <si>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</si>
  <si>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</si>
  <si>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</si>
  <si>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</si>
  <si>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</si>
  <si>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</si>
  <si>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</si>
  <si>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</si>
  <si>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</si>
  <si>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</si>
  <si>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</si>
  <si>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</si>
  <si>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</si>
  <si>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</si>
  <si>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</si>
  <si>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</si>
  <si>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</si>
  <si>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</si>
  <si>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</si>
  <si>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</si>
  <si>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</si>
  <si>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</si>
  <si>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</si>
  <si>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</si>
  <si>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</si>
  <si>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</si>
  <si>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</si>
  <si>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</si>
  <si>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</si>
  <si>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</si>
  <si>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</si>
  <si>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</si>
  <si>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</si>
  <si>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</si>
  <si>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</si>
  <si>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</si>
  <si>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</si>
  <si>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</si>
  <si>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</si>
  <si>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</si>
  <si>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</si>
  <si>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</si>
  <si>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</si>
  <si>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</si>
  <si>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</si>
  <si>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</si>
  <si>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</si>
  <si>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</si>
  <si>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</si>
  <si>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</si>
  <si>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</si>
  <si>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</si>
  <si>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</si>
  <si>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</si>
  <si>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</si>
  <si>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</si>
  <si>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</si>
  <si>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</si>
  <si>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</si>
  <si>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</si>
  <si>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</si>
  <si>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</si>
  <si>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</si>
  <si>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</si>
  <si>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</si>
  <si>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</si>
  <si>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</si>
  <si>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</si>
  <si>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</si>
  <si>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</si>
  <si>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</si>
  <si>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</si>
  <si>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</si>
  <si>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</si>
  <si>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</si>
  <si>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</si>
  <si>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</si>
  <si>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</si>
  <si>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</si>
  <si>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</si>
  <si>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</si>
  <si>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</si>
  <si>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</si>
  <si>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</si>
  <si>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</si>
  <si>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</si>
  <si>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</si>
  <si>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</si>
  <si>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</si>
  <si>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</si>
  <si>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</si>
  <si>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</si>
  <si>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</si>
  <si>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</si>
  <si>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</si>
  <si>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</si>
  <si>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</si>
  <si>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</si>
  <si>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</si>
  <si>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</si>
  <si>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</si>
  <si>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</si>
  <si>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</si>
  <si>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</si>
  <si>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</si>
  <si>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</si>
  <si>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</si>
  <si>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</si>
  <si>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</si>
  <si>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</si>
  <si>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</si>
  <si>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</si>
  <si>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</si>
  <si>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</si>
  <si>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</si>
  <si>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</si>
  <si>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</si>
  <si>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</si>
  <si>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</si>
  <si>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</si>
  <si>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</si>
  <si>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</si>
  <si>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</si>
  <si>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</si>
  <si>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</si>
  <si>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</si>
  <si>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</si>
  <si>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</si>
  <si>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</si>
  <si>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</si>
  <si>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</si>
  <si>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</si>
  <si>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</si>
  <si>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</si>
  <si>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</si>
  <si>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</si>
  <si>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</si>
  <si>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</si>
  <si>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</si>
  <si>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</si>
  <si>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</si>
  <si>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</si>
  <si>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</si>
  <si>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</si>
  <si>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</si>
  <si>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</si>
  <si>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</si>
  <si>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</si>
  <si>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</si>
  <si>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</si>
  <si>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</si>
  <si>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</si>
  <si>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</si>
  <si>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</si>
  <si>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</si>
  <si>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</si>
  <si>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</si>
  <si>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</si>
  <si>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</si>
  <si>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</si>
  <si>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</si>
  <si>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</si>
  <si>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</si>
  <si>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</si>
  <si>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</si>
  <si>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</si>
  <si>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</si>
  <si>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</si>
  <si>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</si>
  <si>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</si>
  <si>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</si>
  <si>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</si>
  <si>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</si>
  <si>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</si>
  <si>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</si>
  <si>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</si>
  <si>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</si>
  <si>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</si>
  <si>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</si>
  <si>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</si>
  <si>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</si>
  <si>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</si>
  <si>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</si>
  <si>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</si>
  <si>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</si>
  <si>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</si>
  <si>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</si>
  <si>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</si>
  <si>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</si>
  <si>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</si>
  <si>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</si>
  <si>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</si>
  <si>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</si>
  <si>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</si>
  <si>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</si>
  <si>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</si>
  <si>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</si>
  <si>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</si>
  <si>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</si>
  <si>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</si>
  <si>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</si>
  <si>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</si>
  <si>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</si>
  <si>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</si>
  <si>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</si>
  <si>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</si>
  <si>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</si>
  <si>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</si>
  <si>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</si>
  <si>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</si>
  <si>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</si>
  <si>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</si>
  <si>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</si>
  <si>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</si>
  <si>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</si>
  <si>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</si>
  <si>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</si>
  <si>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</si>
  <si>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</si>
  <si>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</si>
  <si>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</si>
  <si>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</si>
  <si>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</si>
  <si>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</si>
  <si>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</si>
  <si>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</si>
  <si>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</si>
  <si>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</si>
  <si>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</si>
  <si>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</si>
  <si>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</si>
  <si>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</si>
  <si>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</si>
  <si>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</si>
  <si>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</si>
  <si>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</si>
  <si>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</si>
  <si>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</si>
  <si>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</si>
  <si>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</si>
  <si>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</si>
  <si>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</si>
  <si>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</si>
  <si>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</si>
  <si>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</si>
  <si>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</si>
  <si>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</si>
  <si>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</si>
  <si>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</si>
  <si>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</si>
  <si>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</si>
  <si>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</si>
  <si>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</si>
  <si>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</si>
  <si>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</si>
  <si>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</si>
  <si>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</si>
  <si>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</si>
  <si>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</si>
  <si>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</si>
  <si>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</si>
  <si>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</si>
  <si>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</si>
  <si>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</si>
  <si>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</si>
  <si>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</si>
  <si>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</si>
  <si>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</si>
  <si>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</si>
  <si>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</si>
  <si>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</si>
  <si>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</si>
  <si>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</si>
  <si>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</si>
  <si>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</si>
  <si>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</si>
  <si>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</si>
  <si>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</si>
  <si>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</si>
  <si>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</si>
  <si>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</si>
  <si>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</si>
  <si>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</si>
  <si>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</si>
  <si>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</si>
  <si>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</si>
  <si>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</si>
  <si>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</si>
  <si>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</si>
  <si>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</si>
  <si>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</si>
  <si>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</si>
  <si>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</si>
  <si>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</si>
  <si>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</si>
  <si>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</si>
  <si>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</si>
  <si>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</si>
  <si>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</si>
  <si>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</si>
  <si>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</si>
  <si>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</si>
  <si>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</si>
  <si>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</si>
  <si>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</si>
  <si>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</si>
  <si>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</si>
  <si>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</si>
  <si>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</si>
  <si>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</si>
  <si>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</si>
  <si>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</si>
  <si>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</si>
  <si>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</si>
  <si>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</si>
  <si>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</si>
  <si>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</si>
  <si>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</si>
  <si>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</si>
  <si>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</si>
  <si>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</si>
  <si>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</si>
  <si>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</si>
  <si>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</si>
  <si>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</si>
  <si>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</si>
  <si>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</si>
  <si>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</si>
  <si>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</si>
  <si>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</si>
  <si>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</si>
  <si>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</si>
  <si>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</si>
  <si>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</si>
  <si>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</si>
  <si>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</si>
  <si>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</si>
  <si>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</si>
  <si>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</si>
  <si>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</si>
  <si>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</si>
  <si>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</si>
  <si>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</si>
  <si>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</si>
  <si>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</si>
  <si>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</si>
  <si>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</si>
  <si>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</si>
  <si>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</si>
  <si>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</si>
  <si>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</si>
  <si>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</si>
  <si>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</si>
  <si>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</si>
  <si>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</si>
  <si>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</si>
  <si>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</si>
  <si>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</si>
  <si>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</si>
  <si>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</si>
  <si>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</si>
  <si>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</si>
  <si>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</si>
  <si>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</si>
  <si>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</si>
  <si>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</si>
  <si>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</si>
  <si>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</si>
  <si>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</si>
  <si>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</si>
  <si>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</si>
  <si>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</si>
  <si>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</si>
  <si>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</si>
  <si>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</si>
  <si>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</si>
  <si>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</si>
  <si>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</si>
  <si>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</si>
  <si>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</si>
  <si>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</si>
  <si>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</si>
  <si>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</si>
  <si>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</si>
  <si>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</si>
  <si>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</si>
  <si>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</si>
  <si>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</si>
  <si>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</si>
  <si>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</si>
  <si>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</si>
  <si>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</si>
  <si>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</si>
  <si>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</si>
  <si>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</si>
  <si>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</si>
  <si>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</si>
  <si>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</si>
  <si>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</si>
  <si>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</si>
  <si>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</si>
  <si>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</si>
  <si>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</si>
  <si>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</si>
  <si>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</si>
  <si>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</si>
  <si>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</si>
  <si>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</si>
  <si>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</si>
  <si>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</si>
  <si>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</si>
  <si>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</si>
  <si>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</si>
  <si>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</si>
  <si>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</si>
  <si>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</si>
  <si>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</si>
  <si>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</si>
  <si>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</si>
  <si>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</si>
  <si>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</si>
  <si>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</si>
  <si>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</si>
  <si>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</si>
  <si>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</si>
  <si>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</si>
  <si>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</si>
  <si>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</si>
  <si>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</si>
  <si>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</si>
  <si>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</si>
  <si>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</si>
  <si>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</si>
  <si>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</si>
  <si>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</si>
  <si>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</si>
  <si>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</si>
  <si>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</si>
  <si>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</si>
  <si>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</si>
  <si>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</si>
  <si>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</si>
  <si>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</si>
  <si>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</si>
  <si>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</si>
  <si>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</si>
  <si>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</si>
  <si>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</si>
  <si>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</si>
  <si>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</si>
  <si>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</si>
  <si>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</si>
  <si>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</si>
  <si>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</si>
  <si>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</si>
  <si>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</si>
  <si>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</si>
  <si>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</si>
  <si>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</si>
  <si>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</si>
  <si>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</si>
  <si>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</si>
  <si>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</si>
  <si>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</si>
  <si>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</si>
  <si>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</si>
  <si>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</si>
  <si>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</si>
  <si>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</si>
  <si>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</si>
  <si>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</si>
  <si>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</si>
  <si>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</si>
  <si>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</si>
  <si>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</si>
  <si>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</si>
  <si>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</si>
  <si>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</si>
  <si>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</si>
  <si>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</si>
  <si>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</si>
  <si>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</si>
  <si>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</si>
  <si>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</si>
  <si>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</si>
  <si>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</si>
  <si>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</si>
  <si>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</si>
  <si>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</si>
  <si>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</si>
  <si>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</si>
  <si>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</si>
  <si>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</si>
  <si>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</si>
  <si>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</si>
  <si>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</si>
  <si>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</si>
  <si>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</si>
  <si>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</si>
  <si>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</si>
  <si>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</si>
  <si>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</si>
  <si>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</si>
  <si>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</si>
  <si>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</si>
  <si>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</si>
  <si>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</si>
  <si>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</si>
  <si>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</si>
  <si>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</si>
  <si>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</si>
  <si>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</si>
  <si>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</si>
  <si>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</si>
  <si>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</si>
  <si>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</si>
  <si>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</si>
  <si>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</si>
  <si>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</si>
  <si>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</si>
  <si>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</si>
  <si>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</si>
  <si>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</si>
  <si>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</si>
  <si>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</si>
  <si>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</si>
  <si>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</si>
  <si>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</si>
  <si>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</si>
  <si>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</si>
  <si>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</si>
  <si>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</si>
  <si>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</si>
  <si>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</si>
  <si>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</si>
  <si>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</si>
  <si>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</si>
  <si>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</si>
  <si>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</si>
  <si>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</si>
  <si>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</si>
  <si>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</si>
  <si>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</si>
  <si>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</si>
  <si>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</si>
  <si>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</si>
  <si>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</si>
  <si>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</si>
  <si>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</si>
  <si>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</si>
  <si>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</si>
  <si>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</si>
  <si>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</si>
  <si>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</si>
  <si>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</si>
  <si>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</si>
  <si>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</si>
  <si>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</si>
  <si>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</si>
  <si>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</si>
  <si>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</si>
  <si>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</si>
  <si>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</si>
  <si>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</si>
  <si>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</si>
  <si>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</si>
  <si>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</si>
  <si>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</si>
  <si>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</si>
  <si>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</si>
  <si>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</si>
  <si>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</si>
  <si>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</si>
  <si>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</si>
  <si>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</si>
  <si>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</si>
  <si>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</si>
  <si>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</si>
  <si>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</si>
  <si>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</si>
  <si>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</si>
  <si>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</si>
  <si>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</si>
  <si>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</si>
  <si>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</si>
  <si>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</si>
  <si>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</si>
  <si>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</si>
  <si>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</si>
  <si>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</si>
  <si>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</si>
  <si>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</si>
  <si>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</si>
  <si>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</si>
  <si>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</si>
  <si>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</si>
  <si>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</si>
  <si>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</si>
  <si>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</si>
  <si>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</si>
  <si>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</si>
  <si>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</si>
  <si>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</si>
  <si>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</si>
  <si>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</si>
  <si>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</si>
  <si>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</si>
  <si>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</si>
  <si>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</si>
  <si>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</si>
  <si>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</si>
  <si>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</si>
  <si>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</si>
  <si>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</si>
  <si>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</si>
  <si>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</si>
  <si>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</si>
  <si>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</si>
  <si>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</si>
  <si>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</si>
  <si>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</si>
  <si>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</si>
  <si>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</si>
  <si>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</si>
  <si>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</si>
  <si>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</si>
  <si>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</si>
  <si>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</si>
  <si>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</si>
  <si>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</si>
  <si>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</si>
  <si>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</si>
  <si>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</si>
  <si>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</si>
  <si>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</si>
  <si>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</si>
  <si>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</si>
  <si>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</si>
  <si>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</si>
  <si>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</si>
  <si>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</si>
  <si>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</si>
  <si>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</si>
  <si>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</si>
  <si>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</si>
  <si>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</si>
  <si>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</si>
  <si>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</si>
  <si>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</si>
  <si>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</si>
  <si>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</si>
  <si>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</si>
  <si>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</si>
  <si>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</si>
  <si>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</si>
  <si>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</si>
  <si>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</si>
  <si>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</si>
  <si>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</si>
  <si>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</si>
  <si>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</si>
  <si>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</si>
  <si>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</si>
  <si>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</si>
  <si>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</si>
  <si>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</si>
  <si>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</si>
  <si>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</si>
  <si>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</si>
  <si>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</si>
  <si>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</si>
  <si>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</si>
  <si>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</si>
  <si>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</si>
  <si>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</si>
  <si>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</si>
  <si>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</si>
  <si>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</si>
  <si>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</si>
  <si>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</si>
  <si>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</si>
  <si>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</si>
  <si>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</si>
  <si>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</si>
  <si>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</si>
  <si>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</si>
  <si>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</si>
  <si>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</si>
  <si>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</si>
  <si>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</si>
  <si>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</si>
  <si>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</si>
  <si>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</si>
  <si>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</si>
  <si>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</si>
  <si>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</si>
  <si>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</si>
  <si>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</si>
  <si>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</si>
  <si>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</si>
  <si>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</si>
  <si>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</si>
  <si>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</si>
  <si>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</si>
  <si>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</si>
  <si>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</si>
  <si>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</si>
  <si>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</si>
  <si>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</si>
  <si>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</si>
  <si>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</si>
  <si>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</si>
  <si>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</si>
  <si>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</si>
  <si>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</si>
  <si>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</si>
  <si>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</si>
  <si>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</si>
  <si>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</si>
  <si>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</si>
  <si>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</si>
  <si>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</si>
  <si>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</si>
  <si>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</si>
  <si>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</si>
  <si>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</si>
  <si>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</si>
  <si>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</si>
  <si>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</si>
  <si>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</si>
  <si>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</si>
  <si>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</si>
  <si>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</si>
  <si>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</si>
  <si>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</si>
  <si>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</si>
  <si>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</si>
  <si>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</si>
  <si>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</si>
  <si>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</si>
  <si>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</si>
  <si>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</si>
  <si>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</si>
  <si>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</si>
  <si>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</si>
  <si>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</si>
  <si>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</si>
  <si>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</si>
  <si>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</si>
  <si>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</si>
  <si>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</si>
  <si>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</si>
  <si>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</si>
  <si>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</si>
  <si>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</si>
  <si>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</si>
  <si>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</si>
  <si>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</si>
  <si>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</si>
  <si>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</si>
  <si>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</si>
  <si>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</si>
  <si>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</si>
  <si>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</si>
  <si>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</si>
  <si>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</si>
  <si>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</si>
  <si>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</si>
  <si>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</si>
  <si>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</si>
  <si>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</si>
  <si>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</si>
  <si>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</si>
  <si>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</si>
  <si>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</si>
  <si>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</si>
  <si>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</si>
  <si>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</si>
  <si>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</si>
  <si>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</si>
  <si>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</si>
  <si>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</si>
  <si>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</si>
  <si>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</si>
  <si>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</si>
  <si>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</si>
  <si>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</si>
  <si>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</si>
  <si>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</si>
  <si>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</si>
  <si>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</si>
  <si>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</si>
  <si>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</si>
  <si>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</si>
  <si>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</si>
  <si>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</si>
  <si>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</si>
  <si>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</si>
  <si>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</si>
  <si>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</si>
  <si>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</si>
  <si>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</si>
  <si>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</si>
  <si>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</si>
  <si>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</si>
  <si>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</si>
  <si>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</si>
  <si>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</si>
  <si>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</si>
  <si>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</si>
  <si>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</si>
  <si>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</si>
  <si>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</si>
  <si>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</si>
  <si>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</si>
  <si>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</si>
  <si>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</si>
  <si>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</si>
  <si>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</si>
  <si>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</si>
  <si>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</si>
  <si>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</si>
  <si>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</si>
  <si>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</si>
  <si>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</si>
  <si>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</si>
  <si>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</si>
  <si>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</si>
  <si>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</si>
  <si>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</si>
  <si>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</si>
  <si>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</si>
  <si>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</si>
  <si>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</si>
  <si>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</si>
  <si>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</si>
  <si>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</si>
  <si>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</si>
  <si>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</si>
  <si>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</si>
  <si>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</si>
  <si>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</si>
  <si>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</si>
  <si>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</si>
  <si>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</si>
  <si>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</si>
  <si>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</si>
  <si>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</si>
  <si>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</si>
  <si>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</si>
  <si>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</si>
  <si>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</si>
  <si>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</si>
  <si>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</si>
  <si>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</si>
  <si>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</si>
  <si>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</si>
  <si>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</si>
  <si>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</si>
  <si>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</si>
  <si>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</si>
  <si>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</si>
  <si>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</si>
  <si>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</si>
  <si>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</si>
  <si>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</si>
  <si>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</si>
  <si>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</si>
  <si>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</si>
  <si>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</si>
  <si>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</si>
  <si>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</si>
  <si>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</si>
  <si>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</si>
  <si>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</si>
  <si>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</si>
  <si>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</si>
  <si>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</si>
  <si>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</si>
  <si>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</si>
  <si>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</si>
  <si>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</si>
  <si>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</si>
  <si>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</si>
  <si>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</si>
  <si>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</si>
  <si>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</si>
  <si>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</si>
  <si>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</si>
  <si>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</si>
  <si>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</si>
  <si>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</si>
  <si>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</si>
  <si>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</si>
  <si>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</si>
  <si>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</si>
  <si>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</si>
  <si>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</si>
  <si>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</si>
  <si>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</si>
  <si>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</si>
  <si>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</si>
  <si>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</si>
  <si>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</si>
  <si>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</si>
  <si>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</si>
  <si>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</si>
  <si>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</si>
  <si>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</si>
  <si>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</si>
  <si>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</si>
  <si>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</si>
  <si>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</si>
  <si>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</si>
  <si>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</si>
  <si>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</si>
  <si>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</si>
  <si>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</si>
  <si>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</si>
  <si>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</si>
  <si>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</si>
  <si>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</si>
  <si>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</si>
  <si>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</si>
  <si>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</si>
  <si>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</si>
  <si>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</si>
  <si>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</si>
  <si>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</si>
  <si>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</si>
  <si>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</si>
  <si>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</si>
  <si>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</si>
  <si>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</si>
  <si>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</si>
  <si>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</si>
  <si>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</si>
  <si>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</si>
  <si>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</si>
  <si>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</si>
  <si>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</si>
  <si>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</si>
  <si>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</si>
  <si>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</si>
  <si>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</si>
  <si>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</si>
  <si>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</si>
  <si>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</si>
  <si>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</si>
  <si>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</si>
  <si>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</si>
  <si>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</si>
  <si>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</si>
  <si>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</si>
  <si>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</si>
  <si>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</si>
  <si>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</si>
  <si>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</si>
  <si>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</si>
  <si>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</si>
  <si>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</si>
  <si>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</si>
  <si>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</si>
  <si>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</si>
  <si>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</si>
  <si>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</si>
  <si>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</si>
  <si>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</si>
  <si>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</si>
  <si>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</si>
  <si>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</si>
  <si>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</si>
  <si>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</si>
  <si>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</si>
  <si>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</si>
  <si>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</si>
  <si>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</si>
  <si>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</si>
  <si>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</si>
  <si>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</si>
  <si>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</si>
  <si>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</si>
  <si>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</si>
  <si>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</si>
  <si>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</si>
  <si>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</si>
  <si>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</si>
  <si>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</si>
  <si>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</si>
  <si>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</si>
  <si>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</si>
  <si>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</si>
  <si>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</si>
  <si>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</si>
  <si>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</si>
  <si>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</si>
  <si>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</si>
  <si>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</si>
  <si>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</si>
  <si>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</si>
  <si>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</si>
  <si>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</si>
  <si>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</si>
  <si>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</si>
  <si>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</si>
  <si>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</si>
  <si>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</si>
  <si>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</si>
  <si>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</si>
  <si>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</si>
  <si>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</si>
  <si>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</si>
  <si>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</si>
  <si>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</si>
  <si>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</si>
  <si>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</si>
  <si>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</si>
  <si>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</si>
  <si>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</si>
  <si>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</si>
  <si>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</si>
  <si>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</si>
  <si>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</si>
  <si>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</si>
  <si>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</si>
  <si>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</si>
  <si>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</si>
  <si>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</si>
  <si>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</si>
  <si>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</si>
  <si>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</si>
  <si>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</si>
  <si>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</si>
  <si>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</si>
  <si>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</si>
  <si>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</si>
  <si>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</si>
  <si>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</si>
  <si>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</si>
  <si>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</si>
  <si>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</si>
  <si>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</si>
  <si>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</si>
  <si>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</si>
  <si>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</si>
  <si>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</si>
  <si>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</si>
  <si>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</si>
  <si>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</si>
  <si>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</si>
  <si>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</si>
  <si>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</si>
  <si>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</si>
  <si>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</si>
  <si>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</si>
  <si>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</si>
  <si>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</si>
  <si>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</si>
  <si>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</si>
  <si>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</si>
  <si>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</si>
  <si>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</si>
  <si>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</si>
  <si>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</si>
  <si>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</si>
  <si>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</si>
  <si>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</si>
  <si>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</si>
  <si>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</si>
  <si>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</si>
  <si>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</si>
  <si>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</si>
  <si>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</si>
  <si>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</si>
  <si>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</si>
  <si>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</si>
  <si>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</si>
  <si>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</si>
  <si>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</si>
  <si>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</si>
  <si>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</si>
  <si>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</si>
  <si>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</si>
  <si>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</si>
  <si>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</si>
  <si>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</si>
  <si>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</si>
  <si>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</si>
  <si>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</si>
  <si>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</si>
  <si>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</si>
  <si>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</si>
  <si>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</si>
  <si>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</si>
  <si>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</si>
  <si>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</si>
  <si>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</si>
  <si>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</si>
  <si>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</si>
  <si>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</si>
  <si>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</si>
  <si>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</si>
  <si>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</si>
  <si>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</si>
  <si>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</si>
  <si>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</si>
  <si>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</si>
  <si>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</si>
  <si>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</si>
  <si>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</si>
  <si>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</si>
  <si>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</si>
  <si>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</si>
  <si>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</si>
  <si>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</si>
  <si>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</si>
  <si>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</si>
  <si>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</si>
  <si>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</si>
  <si>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</si>
  <si>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</si>
  <si>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</si>
  <si>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</si>
  <si>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</si>
  <si>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</si>
  <si>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</si>
  <si>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</si>
  <si>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</si>
  <si>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</si>
  <si>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</si>
  <si>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</si>
  <si>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</si>
  <si>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</si>
  <si>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</si>
  <si>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</si>
  <si>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</si>
  <si>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</si>
  <si>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</si>
  <si>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</si>
  <si>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</si>
  <si>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</si>
  <si>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</si>
  <si>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</si>
  <si>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</si>
  <si>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</si>
  <si>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</si>
  <si>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</si>
  <si>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</si>
  <si>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</si>
  <si>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</si>
  <si>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</si>
  <si>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</si>
  <si>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</si>
  <si>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</si>
  <si>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</si>
  <si>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</si>
  <si>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</si>
  <si>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</si>
  <si>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</si>
  <si>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</si>
  <si>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</si>
  <si>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</si>
  <si>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</si>
  <si>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</si>
  <si>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</si>
  <si>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</si>
  <si>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</si>
  <si>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</si>
  <si>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</si>
  <si>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</si>
  <si>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</si>
  <si>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</si>
  <si>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</si>
  <si>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</si>
  <si>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</si>
  <si>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</si>
  <si>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</si>
  <si>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</si>
  <si>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</si>
  <si>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</si>
  <si>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</si>
  <si>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</si>
  <si>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</si>
  <si>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</si>
  <si>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</si>
  <si>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</si>
  <si>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</si>
  <si>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</si>
  <si>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</si>
  <si>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</si>
  <si>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</si>
  <si>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</si>
  <si>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</si>
  <si>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</si>
  <si>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</si>
  <si>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</si>
  <si>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</si>
  <si>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</si>
  <si>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</si>
  <si>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</si>
  <si>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</si>
  <si>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</si>
  <si>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</si>
  <si>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</si>
  <si>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</si>
  <si>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</si>
  <si>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</si>
  <si>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</si>
  <si>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</si>
  <si>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</si>
  <si>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</si>
  <si>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</si>
  <si>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</si>
  <si>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</si>
  <si>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</si>
  <si>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</si>
  <si>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</si>
  <si>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</si>
  <si>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</si>
  <si>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</si>
  <si>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</si>
  <si>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</si>
  <si>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</si>
  <si>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</si>
  <si>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</si>
  <si>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</si>
  <si>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</si>
  <si>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</si>
  <si>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</si>
  <si>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</si>
  <si>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</si>
  <si>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</si>
  <si>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</si>
  <si>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</si>
  <si>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</si>
  <si>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</si>
  <si>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</si>
  <si>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</si>
  <si>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</si>
  <si>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</si>
  <si>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</si>
  <si>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</si>
  <si>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</si>
  <si>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</si>
  <si>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</si>
  <si>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</si>
  <si>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</si>
  <si>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</si>
  <si>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</si>
  <si>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</si>
  <si>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</si>
  <si>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</si>
  <si>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</si>
  <si>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</si>
  <si>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</si>
  <si>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</si>
  <si>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</si>
  <si>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</si>
  <si>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</si>
  <si>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</si>
  <si>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</si>
  <si>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</si>
  <si>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</si>
  <si>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</si>
  <si>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</si>
  <si>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</si>
  <si>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</si>
  <si>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</si>
  <si>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</si>
  <si>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</si>
  <si>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</si>
  <si>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</si>
  <si>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</si>
  <si>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</si>
  <si>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</si>
  <si>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</si>
  <si>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</si>
  <si>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</si>
  <si>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</si>
  <si>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</si>
  <si>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</si>
  <si>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</si>
  <si>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</si>
  <si>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</si>
  <si>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</si>
  <si>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</si>
  <si>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</si>
  <si>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</si>
  <si>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</si>
  <si>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</si>
  <si>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</si>
  <si>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</si>
  <si>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</si>
  <si>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</si>
  <si>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</si>
  <si>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</si>
  <si>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</si>
  <si>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</si>
  <si>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</si>
  <si>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</si>
  <si>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</si>
  <si>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</si>
  <si>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</si>
  <si>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</si>
  <si>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</si>
  <si>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</si>
  <si>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</si>
  <si>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</si>
  <si>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</si>
  <si>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</si>
  <si>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</si>
  <si>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</si>
  <si>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</si>
  <si>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</si>
  <si>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</si>
  <si>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</si>
  <si>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</si>
  <si>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</si>
  <si>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</si>
  <si>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</si>
  <si>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</si>
  <si>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</si>
  <si>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</si>
  <si>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</si>
  <si>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</si>
  <si>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</si>
  <si>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</si>
  <si>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</si>
  <si>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</si>
  <si>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</si>
  <si>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</si>
  <si>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</si>
  <si>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</si>
  <si>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</si>
  <si>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</si>
  <si>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</si>
  <si>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</si>
  <si>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</si>
  <si>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</si>
  <si>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</si>
  <si>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</si>
  <si>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</si>
  <si>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</si>
  <si>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</si>
  <si>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</si>
  <si>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</si>
  <si>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</si>
  <si>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</si>
  <si>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</si>
  <si>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</si>
  <si>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</si>
  <si>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</si>
  <si>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</si>
  <si>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</si>
  <si>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</si>
  <si>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</si>
  <si>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</si>
  <si>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</si>
  <si>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</si>
  <si>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</si>
  <si>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</si>
  <si>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</si>
  <si>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</si>
  <si>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</si>
  <si>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</si>
  <si>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</si>
  <si>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</si>
  <si>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</si>
  <si>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</si>
  <si>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</si>
  <si>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</si>
  <si>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</si>
  <si>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</si>
  <si>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</si>
  <si>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</si>
  <si>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</si>
  <si>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</si>
  <si>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</si>
  <si>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</si>
  <si>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</si>
  <si>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</si>
  <si>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</si>
  <si>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</si>
  <si>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</si>
  <si>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</si>
  <si>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</si>
  <si>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</si>
  <si>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</si>
  <si>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</si>
  <si>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</si>
  <si>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</si>
  <si>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</si>
  <si>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</si>
  <si>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</si>
  <si>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</si>
  <si>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</si>
  <si>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</si>
  <si>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</si>
  <si>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</si>
  <si>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</si>
  <si>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</si>
  <si>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</si>
  <si>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</si>
  <si>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</si>
  <si>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</si>
  <si>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</si>
  <si>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</si>
  <si>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</si>
  <si>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</si>
  <si>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</si>
  <si>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</si>
  <si>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</si>
  <si>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</si>
  <si>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</si>
  <si>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</si>
  <si>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</si>
  <si>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</si>
  <si>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</si>
  <si>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</si>
  <si>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</si>
  <si>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</si>
  <si>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</si>
  <si>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</si>
  <si>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</si>
  <si>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</si>
  <si>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</si>
  <si>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</si>
  <si>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</si>
  <si>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</si>
  <si>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</si>
  <si>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</si>
  <si>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</si>
  <si>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</si>
  <si>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</si>
  <si>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</si>
  <si>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</si>
  <si>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</si>
  <si>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</si>
  <si>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</si>
  <si>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</si>
  <si>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</si>
  <si>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</si>
  <si>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</si>
  <si>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</si>
  <si>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</si>
  <si>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</si>
  <si>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</si>
  <si>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</si>
  <si>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</si>
  <si>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</si>
  <si>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</si>
  <si>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</si>
  <si>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</si>
  <si>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</si>
  <si>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</si>
  <si>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</si>
  <si>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</si>
  <si>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</si>
  <si>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</si>
  <si>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</si>
  <si>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</si>
  <si>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</si>
  <si>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</si>
  <si>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</si>
  <si>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</si>
  <si>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</si>
  <si>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</si>
  <si>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</si>
  <si>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</si>
  <si>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</si>
  <si>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</si>
  <si>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</si>
  <si>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</si>
  <si>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</si>
  <si>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</si>
  <si>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</si>
  <si>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</si>
  <si>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</si>
  <si>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</si>
  <si>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</si>
  <si>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</si>
  <si>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</si>
  <si>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</si>
  <si>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</si>
  <si>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</si>
  <si>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</si>
  <si>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</si>
  <si>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</si>
  <si>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</si>
  <si>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</si>
  <si>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</si>
  <si>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</si>
  <si>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</si>
  <si>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</si>
  <si>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</si>
  <si>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</si>
  <si>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</si>
  <si>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</si>
  <si>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</si>
  <si>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</si>
  <si>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</si>
  <si>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</si>
  <si>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</si>
  <si>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</si>
  <si>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</si>
  <si>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</si>
  <si>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</si>
  <si>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</si>
  <si>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</si>
  <si>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</si>
  <si>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</si>
  <si>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</si>
  <si>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</si>
  <si>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</si>
  <si>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</si>
  <si>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</si>
  <si>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</si>
  <si>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</si>
  <si>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</si>
  <si>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</si>
  <si>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</si>
  <si>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</si>
  <si>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</si>
  <si>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</si>
  <si>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</si>
  <si>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</si>
  <si>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</si>
  <si>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</si>
  <si>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</si>
  <si>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</si>
  <si>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</si>
  <si>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</si>
  <si>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</si>
  <si>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</si>
  <si>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</si>
  <si>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</si>
  <si>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</si>
  <si>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</si>
  <si>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</si>
  <si>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</si>
  <si>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</si>
  <si>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</si>
  <si>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</si>
  <si>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</si>
  <si>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</si>
  <si>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</si>
  <si>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</si>
  <si>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</si>
  <si>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</si>
  <si>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</si>
  <si>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</si>
  <si>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</si>
  <si>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</si>
  <si>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</si>
  <si>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</si>
  <si>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</si>
  <si>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</si>
  <si>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</si>
  <si>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</si>
  <si>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</si>
  <si>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</si>
  <si>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</si>
  <si>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</si>
  <si>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</si>
  <si>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</si>
  <si>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</si>
  <si>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</si>
  <si>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</si>
  <si>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</si>
  <si>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</si>
  <si>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</si>
  <si>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</si>
  <si>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</si>
  <si>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</si>
  <si>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</si>
  <si>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</si>
  <si>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</si>
  <si>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</si>
  <si>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</si>
  <si>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</si>
  <si>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</si>
  <si>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</si>
  <si>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</si>
  <si>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</si>
  <si>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</si>
  <si>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</si>
  <si>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</si>
  <si>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</si>
  <si>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</si>
  <si>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</si>
  <si>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</si>
  <si>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</si>
  <si>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</si>
  <si>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</si>
  <si>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</si>
  <si>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</si>
  <si>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</si>
  <si>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</si>
  <si>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</si>
  <si>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</si>
  <si>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</si>
  <si>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</si>
  <si>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</si>
  <si>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</si>
  <si>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</si>
  <si>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</si>
  <si>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</si>
  <si>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</si>
  <si>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</si>
  <si>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</si>
  <si>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</si>
  <si>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</si>
  <si>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</si>
  <si>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</si>
  <si>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</si>
  <si>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</si>
  <si>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</si>
  <si>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</si>
  <si>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</si>
  <si>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</si>
  <si>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</si>
  <si>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</si>
  <si>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</si>
  <si>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</si>
  <si>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</si>
  <si>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</si>
  <si>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</si>
  <si>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</si>
  <si>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</si>
  <si>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</si>
  <si>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</si>
  <si>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</si>
  <si>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</si>
  <si>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</si>
  <si>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</si>
  <si>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</si>
  <si>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</si>
  <si>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</si>
  <si>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</si>
  <si>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</si>
  <si>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</si>
  <si>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</si>
  <si>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</si>
  <si>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</si>
  <si>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</si>
  <si>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</si>
  <si>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</si>
  <si>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</si>
  <si>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</si>
  <si>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</si>
  <si>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</si>
  <si>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</si>
  <si>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</si>
  <si>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</si>
  <si>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</si>
  <si>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</si>
  <si>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</si>
  <si>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</si>
  <si>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</si>
  <si>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</si>
  <si>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</si>
  <si>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</si>
  <si>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</si>
  <si>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</si>
  <si>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</si>
  <si>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</si>
  <si>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</si>
  <si>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</si>
  <si>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</si>
  <si>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</si>
  <si>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</si>
  <si>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</si>
  <si>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</si>
  <si>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</si>
  <si>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</si>
  <si>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</si>
  <si>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</si>
  <si>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</si>
  <si>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</si>
  <si>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</si>
  <si>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</si>
  <si>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</si>
  <si>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</si>
  <si>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</si>
  <si>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</si>
  <si>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</si>
  <si>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</si>
  <si>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</si>
  <si>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</si>
  <si>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</si>
  <si>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</si>
  <si>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</si>
  <si>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</si>
  <si>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</si>
  <si>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</si>
  <si>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</si>
  <si>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</si>
  <si>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</si>
  <si>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</si>
  <si>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</si>
  <si>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</si>
  <si>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</si>
  <si>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</si>
  <si>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</si>
  <si>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</si>
  <si>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</si>
  <si>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</si>
  <si>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</si>
  <si>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</si>
  <si>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</si>
  <si>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</si>
  <si>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</si>
  <si>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</si>
  <si>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</si>
  <si>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</si>
  <si>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</si>
  <si>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</si>
  <si>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</si>
  <si>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</si>
  <si>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</si>
  <si>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</si>
  <si>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</si>
  <si>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</si>
  <si>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</si>
  <si>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</si>
  <si>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</si>
  <si>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</si>
  <si>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</si>
  <si>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</si>
  <si>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</si>
  <si>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</si>
  <si>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</si>
  <si>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</si>
  <si>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</si>
  <si>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</si>
  <si>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</si>
  <si>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</si>
  <si>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</si>
  <si>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</si>
  <si>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</si>
  <si>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</si>
  <si>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</si>
  <si>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</si>
  <si>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</si>
  <si>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</si>
  <si>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</si>
  <si>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</si>
  <si>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</si>
  <si>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</si>
  <si>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</si>
  <si>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</si>
  <si>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</si>
  <si>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</si>
  <si>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</si>
  <si>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</si>
  <si>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</si>
  <si>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</si>
  <si>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</si>
  <si>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</si>
  <si>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</si>
  <si>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</si>
  <si>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</si>
  <si>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</si>
  <si>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</si>
  <si>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</si>
  <si>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</si>
  <si>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</si>
  <si>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</si>
  <si>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</si>
  <si>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</si>
  <si>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</si>
  <si>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</si>
  <si>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</si>
  <si>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</si>
  <si>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</si>
  <si>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</si>
  <si>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</si>
  <si>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</si>
  <si>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</si>
  <si>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</si>
  <si>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</si>
  <si>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</si>
  <si>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</si>
  <si>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</si>
  <si>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</si>
  <si>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</si>
  <si>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</si>
  <si>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</si>
  <si>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</si>
  <si>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</si>
  <si>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</si>
  <si>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</si>
  <si>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</si>
  <si>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</si>
  <si>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</si>
  <si>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</si>
  <si>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</si>
  <si>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</si>
  <si>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</si>
  <si>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</si>
  <si>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</si>
  <si>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</si>
  <si>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</si>
  <si>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</si>
  <si>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</si>
  <si>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</si>
  <si>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</si>
  <si>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</si>
  <si>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</si>
  <si>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</si>
  <si>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</si>
  <si>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</si>
  <si>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</si>
  <si>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</si>
  <si>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</si>
  <si>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</si>
  <si>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</si>
  <si>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</si>
  <si>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</si>
  <si>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</si>
  <si>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</si>
  <si>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</si>
  <si>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</si>
  <si>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</si>
  <si>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</si>
  <si>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</si>
  <si>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</si>
  <si>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</si>
  <si>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</si>
  <si>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</si>
  <si>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</si>
  <si>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</si>
  <si>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</si>
  <si>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</si>
  <si>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</si>
  <si>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</si>
  <si>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</si>
  <si>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</si>
  <si>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</si>
  <si>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</si>
  <si>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</si>
  <si>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</si>
  <si>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</si>
  <si>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</si>
  <si>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</si>
  <si>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</si>
  <si>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</si>
  <si>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</si>
  <si>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</si>
  <si>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</si>
  <si>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</si>
  <si>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</si>
  <si>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</si>
  <si>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</si>
  <si>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</si>
  <si>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</si>
  <si>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</si>
  <si>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</si>
  <si>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</si>
  <si>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</si>
  <si>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</si>
  <si>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</si>
  <si>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</si>
  <si>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</si>
  <si>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</si>
  <si>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</si>
  <si>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</si>
  <si>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</si>
  <si>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</si>
  <si>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</si>
  <si>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</si>
  <si>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</si>
  <si>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</si>
  <si>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</si>
  <si>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</si>
  <si>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</si>
  <si>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</si>
  <si>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</si>
  <si>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</si>
  <si>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</si>
  <si>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</si>
  <si>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</si>
  <si>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</si>
  <si>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</si>
  <si>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</si>
  <si>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</si>
  <si>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</si>
  <si>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</si>
  <si>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</si>
  <si>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</si>
  <si>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</si>
  <si>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</si>
  <si>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</si>
  <si>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</si>
  <si>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</si>
  <si>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</si>
  <si>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</si>
  <si>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</si>
  <si>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</si>
  <si>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</si>
  <si>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</si>
  <si>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</si>
  <si>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</si>
  <si>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</si>
  <si>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</si>
  <si>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</si>
  <si>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</si>
  <si>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</si>
  <si>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</si>
  <si>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</si>
  <si>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</si>
  <si>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</si>
  <si>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</si>
  <si>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</si>
  <si>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</si>
  <si>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</si>
  <si>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</si>
  <si>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</si>
  <si>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</si>
  <si>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</si>
  <si>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</si>
  <si>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</si>
  <si>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</si>
  <si>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</si>
  <si>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</si>
  <si>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</si>
  <si>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</si>
  <si>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</si>
  <si>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</si>
  <si>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</si>
  <si>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</si>
  <si>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</si>
  <si>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</si>
  <si>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</si>
  <si>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</si>
  <si>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</si>
  <si>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</si>
  <si>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</si>
  <si>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</si>
  <si>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</si>
  <si>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</si>
  <si>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</si>
  <si>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</si>
  <si>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</si>
  <si>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</si>
  <si>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</si>
  <si>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</si>
  <si>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</si>
  <si>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</si>
  <si>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</si>
  <si>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</si>
  <si>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</si>
  <si>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</si>
  <si>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</si>
  <si>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</si>
  <si>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</si>
  <si>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</si>
  <si>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</si>
  <si>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</si>
  <si>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</si>
  <si>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</si>
  <si>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</si>
  <si>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</si>
  <si>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</si>
  <si>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</si>
  <si>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</si>
  <si>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</si>
  <si>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</si>
  <si>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</si>
  <si>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</si>
  <si>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</si>
  <si>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</si>
  <si>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</si>
  <si>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</si>
  <si>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</si>
  <si>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</si>
  <si>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</si>
  <si>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</si>
  <si>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</si>
  <si>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</si>
  <si>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</si>
  <si>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</si>
  <si>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</si>
  <si>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</si>
  <si>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</si>
  <si>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</si>
  <si>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</si>
  <si>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</si>
  <si>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</si>
  <si>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</si>
  <si>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</si>
  <si>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</si>
  <si>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</si>
  <si>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</si>
  <si>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</si>
  <si>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</si>
  <si>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</si>
  <si>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</si>
  <si>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</si>
  <si>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</si>
  <si>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</si>
  <si>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</si>
  <si>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</si>
  <si>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</si>
  <si>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</si>
  <si>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</si>
  <si>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</si>
  <si>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</si>
  <si>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</si>
  <si>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</si>
  <si>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</si>
  <si>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</si>
  <si>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</si>
  <si>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</si>
  <si>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</si>
  <si>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</si>
  <si>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</si>
  <si>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</si>
  <si>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</si>
  <si>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</si>
  <si>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</si>
  <si>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</si>
  <si>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</si>
  <si>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</si>
  <si>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</si>
  <si>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</si>
  <si>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</si>
  <si>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</si>
  <si>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</si>
  <si>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</si>
  <si>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</si>
  <si>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</si>
  <si>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</si>
  <si>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</si>
  <si>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</si>
  <si>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</si>
  <si>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</si>
  <si>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</si>
  <si>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</si>
  <si>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</si>
  <si>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</si>
  <si>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</si>
  <si>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</si>
  <si>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</si>
  <si>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</si>
  <si>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</si>
  <si>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</si>
  <si>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</si>
  <si>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</si>
  <si>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</si>
  <si>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</si>
  <si>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</si>
  <si>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</si>
  <si>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</si>
  <si>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</si>
  <si>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</si>
  <si>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</si>
  <si>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</si>
  <si>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</si>
  <si>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</si>
  <si>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</si>
  <si>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</si>
  <si>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</si>
  <si>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</si>
  <si>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</si>
  <si>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</si>
  <si>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</si>
  <si>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</si>
  <si>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</si>
  <si>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</si>
  <si>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</si>
  <si>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</si>
  <si>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</si>
  <si>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</si>
  <si>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</si>
  <si>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</si>
  <si>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</si>
  <si>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</si>
  <si>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</si>
  <si>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</si>
  <si>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</si>
  <si>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</si>
  <si>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</si>
  <si>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</si>
  <si>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</si>
  <si>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</si>
  <si>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</si>
  <si>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</si>
  <si>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</si>
  <si>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</si>
  <si>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</si>
  <si>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</si>
  <si>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</si>
  <si>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</si>
  <si>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</si>
  <si>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</si>
  <si>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</si>
  <si>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</si>
  <si>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</si>
  <si>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</si>
  <si>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</si>
  <si>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</si>
  <si>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</si>
  <si>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</si>
  <si>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</si>
  <si>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</si>
  <si>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</si>
  <si>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</si>
  <si>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</si>
  <si>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</si>
  <si>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</si>
  <si>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</si>
  <si>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</si>
  <si>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</si>
  <si>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</si>
  <si>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</si>
  <si>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</si>
  <si>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</si>
  <si>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</si>
  <si>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</si>
  <si>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</si>
  <si>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</si>
  <si>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</si>
  <si>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</si>
  <si>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</si>
  <si>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</si>
  <si>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</si>
  <si>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</si>
  <si>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</si>
  <si>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</si>
  <si>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</si>
  <si>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</si>
  <si>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</si>
  <si>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</si>
  <si>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</si>
  <si>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</si>
  <si>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</si>
  <si>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</si>
  <si>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</si>
  <si>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</si>
  <si>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</si>
  <si>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</si>
  <si>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</si>
  <si>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</si>
  <si>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</si>
  <si>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</si>
  <si>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</si>
  <si>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</si>
  <si>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</si>
  <si>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</si>
  <si>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</si>
  <si>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</si>
  <si>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</si>
  <si>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</si>
  <si>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</si>
  <si>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</si>
  <si>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</si>
  <si>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</si>
  <si>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</si>
  <si>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</si>
  <si>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</si>
  <si>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</si>
  <si>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</si>
  <si>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</si>
  <si>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</si>
  <si>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</si>
  <si>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</si>
  <si>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</si>
  <si>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</si>
  <si>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</si>
  <si>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</si>
  <si>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</si>
  <si>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</si>
  <si>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</si>
  <si>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</si>
  <si>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</si>
  <si>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</si>
  <si>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</si>
  <si>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</si>
  <si>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</si>
  <si>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</si>
  <si>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</si>
  <si>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</si>
  <si>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</si>
  <si>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</si>
  <si>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</si>
  <si>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</si>
  <si>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</si>
  <si>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</si>
  <si>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</si>
  <si>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</si>
  <si>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</si>
  <si>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</si>
  <si>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</si>
  <si>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</si>
  <si>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</si>
  <si>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</si>
  <si>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</si>
  <si>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</si>
  <si>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</si>
  <si>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</si>
  <si>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</si>
  <si>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</si>
  <si>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</si>
  <si>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</si>
  <si>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</si>
  <si>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</si>
  <si>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</si>
  <si>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</si>
  <si>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</si>
  <si>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</si>
  <si>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</si>
  <si>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</si>
  <si>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</si>
  <si>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</si>
  <si>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</si>
  <si>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</si>
  <si>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</si>
  <si>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</si>
  <si>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</si>
  <si>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</si>
  <si>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</si>
  <si>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</si>
  <si>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</si>
  <si>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</si>
  <si>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</si>
  <si>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</si>
  <si>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</si>
  <si>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</si>
  <si>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</si>
  <si>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</si>
  <si>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</si>
  <si>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</si>
  <si>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</si>
  <si>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</si>
  <si>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</si>
  <si>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</si>
  <si>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</si>
  <si>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</si>
  <si>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</si>
  <si>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</si>
  <si>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</si>
  <si>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</si>
  <si>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</si>
  <si>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</si>
  <si>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</si>
  <si>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</si>
  <si>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</si>
  <si>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</si>
  <si>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</si>
  <si>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</si>
  <si>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</si>
  <si>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</si>
  <si>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</si>
  <si>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</si>
  <si>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</si>
  <si>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</si>
  <si>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</si>
  <si>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</si>
  <si>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</si>
  <si>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</si>
  <si>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</si>
  <si>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</si>
  <si>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</si>
  <si>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</si>
  <si>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</si>
  <si>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</si>
  <si>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</si>
  <si>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</si>
  <si>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</si>
  <si>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</si>
  <si>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</si>
  <si>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</si>
  <si>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</si>
  <si>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</si>
  <si>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</si>
  <si>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</si>
  <si>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</si>
  <si>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</si>
  <si>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</si>
  <si>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</si>
  <si>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</si>
  <si>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</si>
  <si>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</si>
  <si>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</si>
  <si>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</si>
  <si>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</si>
  <si>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</si>
  <si>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</si>
  <si>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</si>
  <si>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</si>
  <si>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</si>
  <si>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</si>
  <si>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</si>
  <si>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</si>
  <si>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</si>
  <si>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</si>
  <si>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</si>
  <si>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</si>
  <si>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</si>
  <si>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</si>
  <si>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</si>
  <si>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</si>
  <si>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</si>
  <si>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</si>
  <si>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</si>
  <si>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</si>
  <si>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</si>
  <si>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</si>
  <si>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</si>
  <si>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</si>
  <si>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</si>
  <si>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</si>
  <si>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</si>
  <si>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</si>
  <si>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</si>
  <si>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</si>
  <si>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</si>
  <si>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</si>
  <si>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</si>
  <si>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</si>
  <si>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</si>
  <si>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</si>
  <si>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</si>
  <si>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</si>
  <si>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</si>
  <si>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</si>
  <si>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</si>
  <si>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</si>
  <si>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</si>
  <si>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</si>
  <si>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</si>
  <si>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</si>
  <si>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</si>
  <si>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</si>
  <si>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</si>
  <si>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</si>
  <si>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</si>
  <si>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</si>
  <si>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</si>
  <si>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</si>
  <si>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</si>
  <si>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</si>
  <si>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</si>
  <si>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</si>
  <si>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</si>
  <si>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</si>
  <si>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</si>
  <si>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</si>
  <si>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</si>
  <si>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</si>
  <si>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</si>
  <si>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</si>
  <si>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</si>
  <si>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</si>
  <si>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</si>
  <si>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</si>
  <si>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</si>
  <si>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</si>
  <si>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</si>
  <si>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</si>
  <si>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</si>
  <si>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</si>
  <si>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</si>
  <si>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</si>
  <si>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</si>
  <si>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</si>
  <si>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</si>
  <si>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</si>
  <si>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</si>
  <si>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</si>
  <si>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</si>
  <si>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</si>
  <si>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</si>
  <si>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</si>
  <si>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</si>
  <si>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</si>
  <si>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</si>
  <si>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</si>
  <si>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</si>
  <si>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</si>
  <si>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</si>
  <si>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</si>
  <si>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</si>
  <si>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</si>
  <si>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</si>
  <si>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</si>
  <si>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</si>
  <si>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</si>
  <si>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</si>
  <si>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</si>
  <si>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</si>
  <si>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</si>
  <si>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</si>
  <si>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</si>
  <si>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</si>
  <si>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</si>
  <si>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</si>
  <si>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</si>
  <si>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</si>
  <si>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</si>
  <si>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</si>
  <si>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</si>
  <si>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</si>
  <si>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</si>
  <si>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</si>
  <si>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</si>
  <si>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</si>
  <si>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</si>
  <si>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</si>
  <si>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</si>
  <si>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</si>
  <si>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</si>
  <si>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</si>
  <si>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</si>
  <si>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</si>
  <si>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</si>
  <si>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</si>
  <si>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</si>
  <si>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</si>
  <si>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</si>
  <si>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</si>
  <si>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</si>
  <si>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</si>
  <si>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</si>
  <si>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</si>
  <si>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</si>
  <si>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</si>
  <si>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</si>
  <si>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</si>
  <si>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</si>
  <si>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</si>
  <si>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</si>
  <si>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</si>
  <si>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</si>
  <si>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</si>
  <si>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</si>
  <si>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</si>
  <si>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</si>
  <si>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</si>
  <si>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</si>
  <si>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</si>
  <si>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</si>
  <si>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</si>
  <si>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</si>
  <si>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</si>
  <si>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</si>
  <si>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</si>
  <si>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</si>
  <si>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</si>
  <si>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</si>
  <si>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</si>
  <si>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</si>
  <si>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</si>
  <si>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</si>
  <si>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</si>
  <si>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</si>
  <si>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</si>
  <si>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</si>
  <si>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</si>
  <si>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</si>
  <si>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</si>
  <si>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</si>
  <si>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</si>
  <si>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</si>
  <si>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</si>
  <si>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</si>
  <si>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</si>
  <si>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</si>
  <si>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</si>
  <si>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</si>
  <si>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</si>
  <si>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</si>
  <si>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</si>
  <si>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</si>
  <si>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</si>
  <si>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</si>
  <si>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</si>
  <si>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</si>
  <si>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</si>
  <si>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</si>
  <si>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</si>
  <si>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</si>
  <si>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</si>
  <si>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</si>
  <si>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</si>
  <si>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</si>
  <si>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</si>
  <si>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</si>
  <si>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</si>
  <si>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</si>
  <si>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</si>
  <si>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</si>
  <si>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</si>
  <si>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</si>
  <si>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</si>
  <si>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</si>
  <si>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</si>
  <si>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</si>
  <si>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</si>
  <si>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</si>
  <si>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</si>
  <si>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</si>
  <si>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</si>
  <si>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</si>
  <si>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</si>
  <si>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</si>
  <si>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</si>
  <si>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</si>
  <si>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</si>
  <si>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</si>
  <si>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</si>
  <si>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</si>
  <si>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</si>
  <si>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</si>
  <si>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</si>
  <si>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</si>
  <si>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</si>
  <si>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</si>
  <si>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</si>
  <si>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</si>
  <si>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</si>
  <si>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</si>
  <si>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</si>
  <si>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</si>
  <si>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</si>
  <si>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</si>
  <si>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</si>
  <si>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</si>
  <si>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</si>
  <si>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</si>
  <si>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</si>
  <si>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</si>
  <si>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</si>
  <si>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</si>
  <si>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</si>
  <si>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</si>
  <si>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</si>
  <si>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</si>
  <si>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</si>
  <si>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</si>
  <si>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</si>
  <si>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</si>
  <si>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</si>
  <si>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</si>
  <si>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</si>
  <si>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</si>
  <si>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</si>
  <si>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</si>
  <si>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</si>
  <si>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</si>
  <si>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</si>
  <si>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</si>
  <si>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</si>
  <si>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</si>
  <si>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</si>
  <si>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</si>
  <si>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</si>
  <si>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</si>
  <si>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</si>
  <si>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</si>
  <si>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</si>
  <si>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</si>
  <si>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</si>
  <si>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</si>
  <si>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</si>
  <si>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</si>
  <si>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</si>
  <si>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</si>
  <si>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</si>
  <si>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</si>
  <si>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</si>
  <si>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</si>
  <si>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</si>
  <si>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</si>
  <si>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</si>
  <si>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</si>
  <si>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</si>
  <si>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</si>
  <si>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</si>
  <si>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</si>
  <si>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</si>
  <si>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</si>
  <si>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</si>
  <si>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</si>
  <si>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</si>
  <si>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</si>
  <si>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</si>
  <si>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</si>
  <si>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</si>
  <si>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</si>
  <si>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</si>
  <si>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</si>
  <si>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</si>
  <si>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</si>
  <si>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</si>
  <si>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</si>
  <si>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</si>
  <si>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</si>
  <si>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</si>
  <si>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</si>
  <si>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</si>
  <si>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</si>
  <si>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</si>
  <si>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</si>
  <si>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</si>
  <si>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</si>
  <si>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</si>
  <si>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</si>
  <si>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</si>
  <si>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</si>
  <si>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</si>
  <si>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</si>
  <si>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</si>
  <si>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</si>
  <si>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</si>
  <si>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</si>
  <si>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</si>
  <si>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</si>
  <si>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</si>
  <si>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</si>
  <si>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</si>
  <si>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</si>
  <si>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</si>
  <si>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</si>
  <si>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</si>
  <si>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</si>
  <si>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</si>
  <si>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</si>
  <si>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</si>
  <si>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</si>
  <si>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</si>
  <si>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</si>
  <si>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</si>
  <si>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</si>
  <si>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</si>
  <si>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</si>
  <si>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</si>
  <si>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</si>
  <si>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</si>
  <si>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</si>
  <si>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</si>
  <si>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</si>
  <si>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</si>
  <si>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</si>
  <si>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</si>
  <si>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</si>
  <si>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</si>
  <si>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</si>
  <si>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</si>
  <si>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</si>
  <si>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</si>
  <si>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</si>
  <si>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</si>
  <si>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</si>
  <si>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</si>
  <si>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</si>
  <si>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</si>
  <si>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</si>
  <si>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</si>
  <si>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</si>
  <si>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</si>
  <si>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</si>
  <si>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</si>
  <si>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</si>
  <si>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</si>
  <si>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</si>
  <si>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</si>
  <si>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</si>
  <si>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</si>
  <si>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</si>
  <si>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</si>
  <si>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</si>
  <si>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</si>
  <si>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</si>
  <si>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</si>
  <si>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</si>
  <si>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</si>
  <si>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</si>
  <si>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</si>
  <si>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</si>
  <si>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</si>
  <si>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</si>
  <si>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</si>
  <si>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</si>
  <si>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</si>
  <si>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</si>
  <si>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</si>
  <si>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</si>
  <si>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</si>
  <si>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</si>
  <si>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</si>
  <si>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</si>
  <si>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</si>
  <si>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</si>
  <si>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</si>
  <si>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</si>
  <si>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</si>
  <si>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</si>
  <si>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</si>
  <si>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</si>
  <si>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</si>
  <si>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</si>
  <si>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</si>
  <si>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</si>
  <si>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</si>
  <si>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</si>
  <si>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</si>
  <si>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</si>
  <si>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</si>
  <si>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</si>
  <si>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</si>
  <si>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</si>
  <si>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</si>
  <si>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</si>
  <si>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</si>
  <si>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</si>
  <si>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</si>
  <si>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</si>
  <si>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</si>
  <si>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</si>
  <si>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</si>
  <si>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</si>
  <si>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</si>
  <si>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</si>
  <si>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</si>
  <si>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</si>
  <si>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</si>
  <si>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</si>
  <si>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</si>
  <si>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</si>
  <si>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</si>
  <si>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</si>
  <si>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</si>
  <si>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</si>
  <si>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</si>
  <si>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</si>
  <si>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</si>
  <si>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</si>
  <si>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</si>
  <si>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</si>
  <si>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</si>
  <si>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</si>
  <si>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</si>
  <si>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</si>
  <si>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</si>
  <si>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</si>
  <si>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</si>
  <si>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</si>
  <si>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</si>
  <si>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</si>
  <si>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</si>
  <si>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</si>
  <si>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</si>
  <si>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</si>
  <si>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</si>
  <si>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</si>
  <si>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</si>
  <si>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</si>
  <si>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</si>
  <si>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</si>
  <si>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</si>
  <si>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</si>
  <si>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</si>
  <si>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</si>
  <si>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</si>
  <si>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</si>
  <si>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</si>
  <si>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</si>
  <si>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</si>
  <si>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</si>
  <si>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</si>
  <si>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</si>
  <si>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</si>
  <si>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</si>
  <si>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</si>
  <si>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</si>
  <si>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</si>
  <si>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</si>
  <si>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</si>
  <si>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</si>
  <si>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</si>
  <si>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</si>
  <si>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</si>
  <si>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</si>
  <si>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</si>
  <si>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</si>
  <si>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</si>
  <si>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</si>
  <si>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</si>
  <si>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</si>
  <si>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</si>
  <si>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</si>
  <si>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</si>
  <si>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</si>
  <si>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</si>
  <si>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</si>
  <si>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</si>
  <si>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</si>
  <si>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</si>
  <si>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</si>
  <si>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</si>
  <si>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</si>
  <si>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</si>
  <si>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</si>
  <si>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</si>
  <si>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</si>
  <si>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</si>
  <si>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</si>
  <si>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</si>
  <si>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</si>
  <si>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</si>
  <si>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</si>
  <si>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</si>
  <si>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</si>
  <si>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</si>
  <si>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</si>
  <si>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</si>
  <si>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</si>
  <si>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</si>
  <si>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</si>
  <si>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</si>
  <si>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</si>
  <si>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</si>
  <si>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</si>
  <si>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</si>
  <si>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</si>
  <si>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</si>
  <si>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</si>
  <si>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</si>
  <si>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</si>
  <si>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</si>
  <si>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</si>
  <si>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</si>
  <si>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</si>
  <si>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</si>
  <si>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</si>
  <si>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</si>
  <si>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</si>
  <si>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</si>
  <si>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</si>
  <si>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</si>
  <si>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</si>
  <si>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</si>
  <si>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</si>
  <si>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</si>
  <si>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</si>
  <si>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</si>
  <si>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</si>
  <si>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</si>
  <si>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</si>
  <si>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</si>
  <si>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</si>
  <si>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</si>
  <si>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</si>
  <si>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</si>
  <si>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</si>
  <si>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</si>
  <si>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</si>
  <si>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</si>
  <si>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</si>
  <si>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</si>
  <si>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</si>
  <si>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</si>
  <si>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</si>
  <si>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</si>
  <si>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</si>
  <si>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</si>
  <si>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</si>
  <si>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</si>
  <si>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</si>
  <si>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</si>
  <si>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</si>
  <si>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</si>
  <si>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</si>
  <si>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</si>
  <si>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</si>
  <si>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</si>
  <si>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</si>
  <si>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</si>
  <si>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</si>
  <si>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</si>
  <si>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</si>
  <si>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</si>
  <si>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</si>
  <si>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</si>
  <si>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</si>
  <si>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</si>
  <si>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</si>
  <si>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</si>
  <si>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</si>
  <si>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</si>
  <si>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</si>
  <si>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</si>
  <si>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</si>
  <si>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</si>
  <si>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</si>
  <si>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</si>
  <si>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</si>
  <si>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</si>
  <si>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</si>
  <si>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</si>
  <si>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</si>
  <si>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</si>
  <si>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</si>
  <si>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</si>
  <si>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</si>
  <si>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</si>
  <si>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</si>
  <si>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</si>
  <si>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</si>
  <si>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</si>
  <si>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</si>
  <si>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</si>
  <si>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</si>
  <si>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</si>
  <si>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</si>
  <si>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</si>
  <si>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</si>
  <si>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</si>
  <si>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</si>
  <si>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</si>
  <si>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</si>
  <si>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</si>
  <si>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</si>
  <si>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</si>
  <si>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</si>
  <si>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</si>
  <si>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</si>
  <si>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</si>
  <si>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</si>
  <si>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</si>
  <si>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</si>
  <si>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</si>
  <si>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</si>
  <si>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</si>
  <si>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</si>
  <si>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</si>
  <si>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</si>
  <si>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</si>
  <si>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</si>
  <si>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</si>
  <si>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</si>
  <si>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</si>
  <si>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</si>
  <si>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</si>
  <si>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</si>
  <si>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</si>
  <si>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</si>
  <si>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</si>
  <si>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</si>
  <si>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</si>
  <si>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</si>
  <si>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</si>
  <si>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</si>
  <si>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</si>
  <si>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</si>
  <si>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</si>
  <si>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</si>
  <si>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</si>
  <si>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</si>
  <si>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</si>
  <si>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</si>
  <si>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</si>
  <si>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</si>
  <si>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</si>
  <si>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</si>
  <si>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</si>
  <si>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</si>
  <si>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</si>
  <si>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</si>
  <si>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</si>
  <si>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</si>
  <si>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</si>
  <si>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</si>
  <si>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</si>
  <si>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</si>
  <si>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</si>
  <si>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</si>
  <si>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</si>
  <si>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</si>
  <si>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</si>
  <si>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</si>
  <si>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</si>
  <si>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</si>
  <si>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</si>
  <si>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</si>
  <si>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</si>
  <si>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</si>
  <si>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</si>
  <si>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</si>
  <si>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</si>
  <si>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</si>
  <si>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</si>
  <si>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</si>
  <si>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</si>
  <si>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</si>
  <si>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</si>
  <si>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</si>
  <si>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</si>
  <si>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</si>
  <si>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</si>
  <si>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</si>
  <si>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</si>
  <si>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</si>
  <si>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</si>
  <si>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</si>
  <si>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</si>
  <si>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</si>
  <si>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</si>
  <si>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</si>
  <si>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</si>
  <si>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</si>
  <si>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</si>
  <si>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</si>
  <si>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</si>
  <si>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</si>
  <si>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</si>
  <si>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</si>
  <si>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</si>
  <si>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</si>
  <si>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</si>
  <si>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</si>
  <si>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</si>
  <si>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</si>
  <si>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</si>
  <si>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</si>
  <si>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</si>
  <si>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</si>
  <si>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</si>
  <si>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</si>
  <si>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</si>
  <si>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</si>
  <si>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</si>
  <si>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</si>
  <si>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</si>
  <si>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</si>
  <si>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</si>
  <si>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</si>
  <si>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</si>
  <si>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</si>
  <si>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</si>
  <si>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</si>
  <si>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</si>
  <si>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</si>
  <si>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</si>
  <si>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</si>
  <si>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</si>
  <si>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</si>
  <si>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</si>
  <si>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</si>
  <si>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</si>
  <si>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</si>
  <si>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</si>
  <si>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</si>
  <si>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</si>
  <si>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</si>
  <si>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</si>
  <si>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</si>
  <si>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</si>
  <si>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</si>
  <si>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</si>
  <si>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</si>
  <si>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</si>
  <si>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</si>
  <si>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</si>
  <si>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</si>
  <si>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</si>
  <si>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</si>
  <si>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</si>
  <si>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</si>
  <si>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</si>
  <si>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</si>
  <si>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</si>
  <si>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</si>
  <si>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</si>
  <si>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</si>
  <si>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</si>
  <si>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</si>
  <si>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</si>
  <si>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</si>
  <si>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</si>
  <si>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</si>
  <si>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</si>
  <si>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</si>
  <si>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</si>
  <si>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</si>
  <si>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</si>
  <si>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</si>
  <si>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</si>
  <si>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</si>
  <si>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</si>
  <si>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</si>
  <si>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</si>
  <si>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</si>
  <si>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</si>
  <si>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</si>
  <si>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</si>
  <si>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</si>
  <si>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</si>
  <si>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</si>
  <si>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</si>
  <si>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</si>
  <si>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</si>
  <si>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</si>
  <si>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</si>
  <si>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</si>
  <si>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</si>
  <si>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</si>
  <si>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</si>
  <si>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</si>
  <si>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</si>
  <si>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</si>
  <si>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</si>
  <si>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</si>
  <si>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</si>
  <si>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</si>
  <si>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</si>
  <si>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</si>
  <si>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</si>
  <si>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</si>
  <si>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</si>
  <si>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</si>
  <si>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</si>
  <si>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</si>
  <si>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</si>
  <si>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</si>
  <si>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</si>
  <si>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</si>
  <si>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</si>
  <si>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</si>
  <si>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</si>
  <si>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</si>
  <si>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</si>
  <si>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</si>
  <si>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</si>
  <si>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</si>
  <si>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</si>
  <si>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</si>
  <si>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</si>
  <si>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</si>
  <si>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</si>
  <si>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</si>
  <si>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</si>
  <si>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</si>
  <si>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</si>
  <si>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</si>
  <si>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</si>
  <si>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</si>
  <si>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</si>
  <si>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</si>
  <si>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</si>
  <si>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</si>
  <si>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</si>
  <si>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</si>
  <si>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</si>
  <si>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</si>
  <si>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</si>
  <si>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</si>
  <si>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</si>
  <si>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</si>
  <si>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</si>
  <si>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</si>
  <si>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</si>
  <si>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</si>
  <si>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</si>
  <si>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</si>
  <si>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</si>
  <si>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</si>
  <si>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</si>
  <si>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</si>
  <si>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</si>
  <si>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</si>
  <si>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</si>
  <si>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</si>
  <si>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</si>
  <si>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</si>
  <si>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</si>
  <si>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</si>
  <si>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</si>
  <si>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</si>
  <si>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</si>
  <si>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</si>
  <si>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</si>
  <si>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</si>
  <si>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</si>
  <si>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</si>
  <si>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</si>
  <si>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</si>
  <si>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</si>
  <si>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</si>
  <si>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</si>
  <si>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</si>
  <si>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</si>
  <si>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</si>
  <si>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</si>
  <si>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</si>
  <si>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</si>
  <si>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</si>
  <si>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</si>
  <si>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</si>
  <si>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</si>
  <si>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</si>
  <si>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</si>
  <si>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</si>
  <si>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</si>
  <si>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</si>
  <si>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</si>
  <si>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</si>
  <si>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</si>
  <si>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</si>
  <si>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</si>
  <si>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</si>
  <si>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</si>
  <si>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</si>
  <si>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</si>
  <si>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</si>
  <si>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</si>
  <si>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</si>
  <si>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</si>
  <si>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</si>
  <si>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</si>
  <si>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</si>
  <si>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</si>
  <si>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</si>
  <si>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</si>
  <si>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</si>
  <si>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</si>
  <si>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</si>
  <si>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</si>
  <si>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</si>
  <si>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</si>
  <si>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</si>
  <si>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</si>
  <si>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</si>
  <si>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</si>
  <si>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</si>
  <si>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</si>
  <si>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</si>
  <si>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</si>
  <si>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</si>
  <si>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</si>
  <si>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</si>
  <si>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</si>
  <si>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</si>
  <si>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</si>
  <si>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</si>
  <si>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</si>
  <si>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</si>
  <si>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</si>
  <si>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</si>
  <si>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</si>
  <si>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</si>
  <si>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</si>
  <si>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</si>
  <si>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</si>
  <si>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</si>
  <si>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</si>
  <si>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</si>
  <si>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</si>
  <si>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</si>
  <si>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</si>
  <si>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</si>
  <si>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</si>
  <si>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</si>
  <si>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</si>
  <si>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</si>
  <si>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</si>
  <si>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</si>
  <si>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</si>
  <si>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</si>
  <si>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</si>
  <si>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</si>
  <si>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</si>
  <si>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</si>
  <si>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</si>
  <si>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</si>
  <si>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</si>
  <si>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</si>
  <si>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</si>
  <si>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</si>
  <si>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</si>
  <si>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</si>
  <si>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</si>
  <si>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</si>
  <si>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</si>
  <si>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</si>
  <si>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</si>
  <si>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</si>
  <si>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</si>
  <si>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</si>
  <si>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</si>
  <si>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</si>
  <si>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</si>
  <si>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</si>
  <si>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</si>
  <si>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</si>
  <si>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</si>
  <si>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</si>
  <si>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</si>
  <si>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</si>
  <si>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</si>
  <si>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</si>
  <si>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</si>
  <si>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</si>
  <si>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</si>
  <si>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</si>
  <si>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</si>
  <si>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</si>
  <si>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</si>
  <si>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</si>
  <si>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</si>
  <si>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</si>
  <si>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</si>
  <si>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</si>
  <si>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</si>
  <si>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</si>
  <si>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</si>
  <si>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</si>
  <si>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</si>
  <si>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</si>
  <si>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</si>
  <si>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</si>
  <si>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</si>
  <si>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</si>
  <si>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</si>
  <si>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</si>
  <si>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</si>
  <si>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</si>
  <si>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</si>
  <si>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</si>
  <si>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</si>
  <si>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</si>
  <si>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</si>
  <si>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</si>
  <si>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</si>
  <si>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</si>
  <si>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</si>
  <si>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</si>
  <si>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</si>
  <si>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</si>
  <si>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</si>
  <si>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</si>
  <si>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</si>
  <si>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</si>
  <si>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</si>
  <si>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</si>
  <si>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</si>
  <si>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</si>
  <si>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</si>
  <si>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</si>
  <si>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</si>
  <si>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</si>
  <si>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</si>
  <si>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</si>
  <si>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</si>
  <si>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</si>
  <si>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</si>
  <si>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</si>
  <si>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</si>
  <si>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</si>
  <si>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</si>
  <si>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</si>
  <si>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</si>
  <si>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</si>
  <si>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</si>
  <si>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</si>
  <si>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</si>
  <si>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</si>
  <si>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</si>
  <si>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</si>
  <si>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</si>
  <si>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</si>
  <si>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</si>
  <si>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</si>
  <si>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</si>
  <si>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</si>
  <si>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</si>
  <si>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</si>
  <si>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</si>
  <si>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</si>
  <si>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</si>
  <si>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</si>
  <si>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</si>
  <si>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</si>
  <si>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</si>
  <si>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</si>
  <si>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</si>
  <si>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</si>
  <si>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</si>
  <si>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</si>
  <si>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</si>
  <si>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</si>
  <si>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</si>
  <si>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</si>
  <si>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</si>
  <si>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</si>
  <si>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</si>
  <si>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</si>
  <si>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</si>
  <si>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</si>
  <si>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</si>
  <si>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</si>
  <si>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</si>
  <si>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</si>
  <si>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</si>
  <si>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</si>
  <si>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</si>
  <si>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</si>
  <si>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</si>
  <si>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</si>
  <si>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</si>
  <si>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</si>
  <si>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</si>
  <si>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</si>
  <si>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</si>
  <si>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</si>
  <si>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</si>
  <si>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</si>
  <si>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</si>
  <si>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</si>
  <si>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</si>
  <si>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</si>
  <si>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</si>
  <si>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</si>
  <si>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</si>
  <si>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</si>
  <si>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</si>
  <si>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</si>
  <si>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</si>
  <si>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</si>
  <si>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</si>
  <si>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</si>
  <si>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</si>
  <si>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</si>
  <si>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</si>
  <si>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</si>
  <si>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</si>
  <si>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</si>
  <si>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</si>
  <si>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</si>
  <si>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</si>
  <si>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</si>
  <si>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</si>
  <si>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</si>
  <si>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</si>
  <si>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</si>
  <si>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</si>
  <si>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</si>
  <si>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</si>
  <si>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</si>
  <si>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</si>
  <si>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</si>
  <si>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</si>
  <si>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</si>
  <si>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</si>
  <si>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</si>
  <si>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</si>
  <si>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</si>
  <si>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</si>
  <si>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</si>
  <si>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</si>
  <si>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</si>
  <si>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</si>
  <si>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</si>
  <si>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</si>
  <si>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</si>
  <si>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</si>
  <si>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</si>
  <si>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</si>
  <si>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</si>
  <si>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</si>
  <si>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</si>
  <si>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</si>
  <si>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</si>
  <si>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</si>
  <si>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</si>
  <si>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</si>
  <si>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</si>
  <si>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</si>
  <si>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</si>
  <si>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</si>
  <si>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</si>
  <si>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</si>
  <si>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</si>
  <si>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</si>
  <si>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</si>
  <si>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</si>
  <si>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</si>
  <si>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</si>
  <si>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</si>
  <si>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</si>
  <si>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</si>
  <si>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</si>
  <si>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</si>
  <si>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</si>
  <si>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</si>
  <si>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</si>
  <si>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</si>
  <si>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</si>
  <si>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</si>
  <si>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</si>
  <si>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</si>
  <si>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</si>
  <si>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</si>
  <si>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</si>
  <si>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</si>
  <si>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</si>
  <si>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</si>
  <si>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</si>
  <si>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</si>
  <si>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</si>
  <si>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</si>
  <si>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</si>
  <si>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</si>
  <si>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</si>
  <si>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</si>
  <si>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</si>
  <si>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</si>
  <si>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</si>
  <si>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</si>
  <si>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</si>
  <si>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</si>
  <si>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</si>
  <si>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</si>
  <si>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</si>
  <si>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</si>
  <si>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</si>
  <si>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</si>
  <si>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</si>
  <si>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</si>
  <si>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</si>
  <si>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</si>
  <si>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</si>
  <si>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</si>
  <si>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</si>
  <si>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</si>
  <si>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</si>
  <si>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</si>
  <si>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</si>
  <si>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</si>
  <si>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</si>
  <si>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</si>
  <si>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</si>
  <si>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</si>
  <si>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</si>
  <si>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</si>
  <si>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</si>
  <si>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</si>
  <si>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</si>
  <si>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</si>
  <si>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</si>
  <si>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</si>
  <si>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</si>
  <si>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</si>
  <si>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</si>
  <si>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</si>
  <si>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</si>
  <si>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</si>
  <si>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</si>
  <si>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</si>
  <si>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</si>
  <si>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</si>
  <si>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</si>
  <si>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</si>
  <si>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</si>
  <si>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</si>
  <si>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</si>
  <si>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</si>
  <si>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</si>
  <si>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</si>
  <si>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</si>
  <si>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</si>
  <si>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</si>
  <si>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</si>
  <si>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</si>
  <si>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</si>
  <si>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</si>
  <si>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</si>
  <si>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</si>
  <si>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</si>
  <si>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</si>
  <si>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</si>
  <si>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</si>
  <si>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</si>
  <si>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</si>
  <si>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</si>
  <si>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</si>
  <si>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</si>
  <si>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</si>
  <si>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</si>
  <si>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</si>
  <si>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</si>
  <si>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</si>
  <si>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</si>
  <si>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</si>
  <si>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</si>
  <si>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</si>
  <si>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</si>
  <si>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</si>
  <si>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</si>
  <si>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</si>
  <si>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</si>
  <si>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</si>
  <si>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</si>
  <si>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</si>
  <si>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</si>
  <si>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</si>
  <si>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</si>
  <si>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</si>
  <si>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</si>
  <si>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</si>
  <si>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</si>
  <si>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</si>
  <si>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</si>
  <si>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</si>
  <si>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</si>
  <si>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</si>
  <si>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</si>
  <si>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</si>
  <si>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</si>
  <si>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</si>
  <si>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</si>
  <si>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</si>
  <si>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</si>
  <si>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</si>
  <si>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</si>
  <si>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</si>
  <si>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</si>
  <si>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</si>
  <si>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</si>
  <si>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</si>
  <si>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</si>
  <si>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</si>
  <si>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</si>
  <si>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</si>
  <si>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</si>
  <si>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</si>
  <si>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</si>
  <si>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</si>
  <si>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</si>
  <si>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</si>
  <si>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</si>
  <si>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</si>
  <si>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</si>
  <si>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</si>
  <si>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</si>
  <si>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</si>
  <si>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</si>
  <si>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</si>
  <si>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</si>
  <si>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</si>
  <si>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</si>
  <si>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</si>
  <si>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</si>
  <si>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</si>
  <si>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</si>
  <si>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</si>
  <si>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</si>
  <si>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</si>
  <si>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</si>
  <si>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</si>
  <si>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</si>
  <si>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</si>
  <si>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</si>
  <si>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</si>
  <si>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</si>
  <si>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</si>
  <si>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</si>
  <si>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</si>
  <si>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</si>
  <si>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</si>
  <si>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</si>
  <si>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</si>
  <si>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</si>
  <si>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</si>
  <si>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</si>
  <si>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</si>
  <si>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</si>
  <si>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</si>
  <si>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</si>
  <si>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</si>
  <si>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</si>
  <si>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</si>
  <si>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</si>
  <si>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</si>
  <si>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</si>
  <si>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</si>
  <si>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</si>
  <si>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</si>
  <si>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</si>
  <si>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</si>
  <si>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</si>
  <si>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</si>
  <si>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</si>
  <si>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</si>
  <si>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</si>
  <si>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</si>
  <si>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</si>
  <si>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</si>
  <si>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</si>
  <si>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</si>
  <si>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</si>
  <si>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</si>
  <si>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</si>
  <si>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</si>
  <si>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</si>
  <si>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</si>
  <si>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</si>
  <si>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</si>
  <si>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</si>
  <si>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</si>
  <si>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</si>
  <si>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</si>
  <si>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</si>
  <si>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</si>
  <si>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</si>
  <si>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</si>
  <si>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</si>
  <si>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</si>
  <si>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</si>
  <si>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</si>
  <si>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</si>
  <si>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</si>
  <si>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</si>
  <si>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</si>
  <si>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</si>
  <si>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</si>
  <si>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</si>
  <si>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</si>
  <si>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</si>
  <si>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</si>
  <si>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</si>
  <si>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</si>
  <si>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</si>
  <si>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</si>
  <si>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</si>
  <si>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</si>
  <si>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</si>
  <si>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</si>
  <si>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</si>
  <si>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</si>
  <si>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</si>
  <si>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</si>
  <si>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</si>
  <si>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</si>
  <si>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</si>
  <si>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</si>
  <si>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</si>
  <si>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</si>
  <si>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</si>
  <si>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</si>
  <si>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</si>
  <si>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</si>
  <si>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</si>
  <si>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</si>
  <si>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</si>
  <si>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</si>
  <si>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</si>
  <si>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</si>
  <si>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</si>
  <si>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</si>
  <si>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</si>
  <si>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</si>
  <si>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</si>
  <si>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</si>
  <si>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</si>
  <si>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</si>
  <si>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</si>
  <si>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</si>
  <si>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</si>
  <si>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</si>
  <si>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</si>
  <si>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</si>
  <si>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</si>
  <si>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</si>
  <si>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</si>
  <si>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</si>
  <si>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</si>
  <si>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</si>
  <si>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</si>
  <si>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</si>
  <si>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</si>
  <si>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</si>
  <si>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</si>
  <si>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</si>
  <si>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</si>
  <si>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</si>
  <si>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</si>
  <si>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</si>
  <si>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</si>
  <si>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</si>
  <si>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</si>
  <si>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</si>
  <si>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</si>
  <si>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</si>
  <si>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</si>
  <si>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</si>
  <si>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</si>
  <si>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</si>
  <si>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</si>
  <si>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</si>
  <si>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</si>
  <si>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</si>
  <si>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</si>
  <si>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</si>
  <si>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</si>
  <si>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</si>
  <si>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</si>
  <si>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</si>
  <si>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</si>
  <si>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</si>
  <si>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</si>
  <si>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</si>
  <si>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</si>
  <si>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</si>
  <si>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</si>
  <si>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</si>
  <si>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</si>
  <si>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</si>
  <si>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</si>
  <si>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</si>
  <si>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</si>
  <si>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</si>
  <si>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</si>
  <si>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</si>
  <si>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</si>
  <si>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</si>
  <si>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</si>
  <si>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</si>
  <si>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</si>
  <si>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</si>
  <si>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</si>
  <si>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</si>
  <si>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</si>
  <si>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</si>
  <si>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</si>
  <si>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</si>
  <si>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</si>
  <si>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</si>
  <si>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</si>
  <si>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</si>
  <si>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</si>
  <si>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</si>
  <si>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</si>
  <si>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</si>
  <si>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</si>
  <si>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</si>
  <si>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</si>
  <si>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</si>
  <si>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</si>
  <si>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</si>
  <si>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</si>
  <si>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</si>
  <si>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</si>
  <si>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</si>
  <si>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</si>
  <si>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</si>
  <si>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</si>
  <si>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</si>
  <si>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</si>
  <si>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</si>
  <si>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</si>
  <si>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</si>
  <si>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</si>
  <si>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</si>
  <si>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</si>
  <si>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</si>
  <si>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</si>
  <si>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</si>
  <si>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</si>
  <si>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</si>
  <si>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</si>
  <si>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</si>
  <si>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</si>
  <si>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</si>
  <si>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</si>
  <si>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</si>
  <si>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</si>
  <si>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</si>
  <si>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</si>
  <si>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</si>
  <si>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</si>
  <si>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</si>
  <si>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</si>
  <si>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</si>
  <si>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</si>
  <si>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</si>
  <si>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</si>
  <si>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</si>
  <si>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</si>
  <si>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</si>
  <si>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</si>
  <si>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</si>
  <si>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</si>
  <si>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</si>
  <si>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</si>
  <si>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</si>
  <si>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</si>
  <si>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</si>
  <si>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</si>
  <si>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</si>
  <si>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</si>
  <si>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</si>
  <si>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</si>
  <si>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</si>
  <si>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</si>
  <si>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</si>
  <si>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</si>
  <si>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</si>
  <si>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</si>
  <si>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</si>
  <si>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</si>
  <si>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</si>
  <si>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</si>
  <si>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</si>
  <si>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</si>
  <si>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</si>
  <si>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</si>
  <si>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</si>
  <si>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</si>
  <si>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</si>
  <si>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</si>
  <si>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</si>
  <si>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</si>
  <si>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</si>
  <si>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</si>
  <si>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</si>
  <si>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</si>
  <si>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</si>
  <si>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</si>
  <si>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</si>
  <si>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</si>
  <si>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</si>
  <si>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</si>
  <si>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</si>
  <si>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</si>
  <si>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</si>
  <si>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</si>
  <si>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</si>
  <si>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</si>
  <si>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</si>
  <si>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</si>
  <si>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</si>
  <si>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</si>
  <si>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</si>
  <si>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</si>
  <si>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</si>
  <si>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</si>
  <si>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</si>
  <si>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</si>
  <si>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</si>
  <si>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</si>
  <si>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</si>
  <si>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</si>
  <si>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</si>
  <si>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</si>
  <si>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</si>
  <si>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</si>
  <si>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</si>
  <si>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</si>
  <si>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</si>
  <si>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</si>
  <si>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</si>
  <si>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</si>
  <si>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</si>
  <si>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</si>
  <si>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</si>
  <si>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</si>
  <si>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</si>
  <si>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</si>
  <si>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</si>
  <si>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</si>
  <si>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</si>
  <si>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</si>
  <si>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</si>
  <si>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</si>
  <si>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</si>
  <si>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</si>
  <si>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</si>
  <si>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</si>
  <si>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</si>
  <si>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</si>
  <si>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</si>
  <si>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</si>
  <si>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</si>
  <si>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</si>
  <si>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</si>
  <si>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</si>
  <si>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</si>
  <si>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</si>
  <si>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</si>
  <si>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</si>
  <si>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</si>
  <si>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</si>
  <si>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</si>
  <si>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</si>
  <si>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</si>
  <si>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</si>
  <si>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</si>
  <si>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</si>
  <si>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</si>
  <si>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</si>
  <si>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</si>
  <si>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</si>
  <si>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</si>
  <si>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</si>
  <si>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</si>
  <si>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</si>
  <si>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</si>
  <si>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</si>
  <si>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</si>
  <si>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</si>
  <si>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</si>
  <si>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</si>
  <si>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</si>
  <si>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</si>
  <si>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</si>
  <si>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</si>
  <si>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</si>
  <si>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</si>
  <si>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</si>
  <si>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</si>
  <si>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</si>
  <si>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</si>
  <si>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</si>
  <si>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</si>
  <si>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</si>
  <si>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</si>
  <si>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</si>
  <si>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</si>
  <si>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</si>
  <si>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</si>
  <si>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</si>
  <si>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</si>
  <si>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</si>
  <si>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</si>
  <si>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</si>
  <si>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</si>
  <si>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</si>
  <si>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</si>
  <si>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</si>
  <si>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</si>
  <si>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</si>
  <si>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</si>
  <si>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</si>
  <si>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</si>
  <si>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</si>
  <si>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</si>
  <si>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</si>
  <si>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</si>
  <si>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</si>
  <si>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</si>
  <si>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</si>
  <si>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</si>
  <si>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</si>
  <si>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</si>
  <si>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</si>
  <si>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</si>
  <si>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</si>
  <si>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</si>
  <si>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</si>
  <si>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</si>
  <si>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</si>
  <si>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</si>
  <si>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</si>
  <si>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</si>
  <si>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</si>
  <si>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</si>
  <si>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</si>
  <si>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</si>
  <si>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</si>
  <si>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</si>
  <si>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</si>
  <si>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</si>
  <si>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</si>
  <si>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</si>
  <si>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</si>
  <si>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</si>
  <si>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</si>
  <si>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</si>
  <si>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</si>
  <si>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</si>
  <si>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</si>
  <si>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</si>
  <si>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</si>
  <si>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</si>
  <si>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</si>
  <si>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</si>
  <si>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</si>
  <si>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</si>
  <si>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</si>
  <si>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</si>
  <si>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</si>
  <si>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</si>
  <si>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</si>
  <si>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</si>
  <si>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</si>
  <si>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</si>
  <si>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</si>
  <si>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</si>
  <si>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</si>
  <si>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</si>
  <si>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</si>
  <si>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</si>
  <si>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</si>
  <si>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</si>
  <si>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</si>
  <si>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</si>
  <si>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</si>
  <si>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</si>
  <si>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</si>
  <si>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</si>
  <si>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</si>
  <si>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</si>
  <si>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</si>
  <si>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</si>
  <si>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</si>
  <si>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</si>
  <si>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</si>
  <si>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</si>
  <si>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</si>
  <si>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</si>
  <si>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</si>
  <si>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</si>
  <si>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</si>
  <si>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</si>
  <si>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</si>
  <si>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</si>
  <si>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</si>
  <si>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</si>
  <si>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</si>
  <si>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</si>
  <si>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</si>
  <si>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</si>
  <si>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</si>
  <si>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</si>
  <si>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</si>
  <si>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</si>
  <si>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</si>
  <si>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</si>
  <si>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</si>
  <si>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</si>
  <si>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</si>
  <si>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</si>
  <si>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</si>
  <si>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</si>
  <si>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</si>
  <si>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</si>
  <si>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</si>
  <si>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</si>
  <si>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</si>
  <si>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</si>
  <si>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</si>
  <si>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</si>
  <si>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</si>
  <si>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</si>
  <si>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</si>
  <si>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</si>
  <si>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</si>
  <si>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</si>
  <si>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</si>
  <si>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</si>
  <si>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</si>
  <si>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</si>
  <si>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</si>
  <si>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</si>
  <si>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</si>
  <si>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</si>
  <si>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</si>
  <si>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</si>
  <si>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</si>
  <si>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</si>
  <si>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</si>
  <si>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</si>
  <si>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</si>
  <si>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</si>
  <si>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</si>
  <si>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</si>
  <si>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</si>
  <si>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</si>
  <si>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</si>
  <si>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</si>
  <si>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</si>
  <si>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</si>
  <si>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</si>
  <si>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</si>
  <si>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</si>
  <si>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</si>
  <si>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</si>
  <si>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</si>
  <si>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</si>
  <si>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</si>
  <si>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</si>
  <si>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</si>
  <si>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</si>
  <si>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</si>
  <si>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</si>
  <si>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</si>
  <si>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</si>
  <si>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</si>
  <si>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</si>
  <si>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</si>
  <si>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</si>
  <si>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</si>
  <si>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</si>
  <si>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</si>
  <si>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</si>
  <si>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</si>
  <si>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</si>
  <si>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</si>
  <si>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</si>
  <si>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</si>
  <si>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</si>
  <si>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</si>
  <si>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</si>
  <si>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</si>
  <si>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</si>
  <si>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</si>
  <si>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</si>
  <si>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</si>
  <si>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</si>
  <si>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</si>
  <si>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</si>
  <si>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</si>
  <si>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</si>
  <si>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</si>
  <si>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</si>
  <si>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</si>
  <si>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</si>
  <si>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</si>
  <si>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</si>
  <si>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</si>
  <si>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</si>
  <si>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</si>
  <si>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</si>
  <si>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</si>
  <si>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</si>
  <si>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</si>
  <si>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</si>
  <si>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</si>
  <si>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</si>
  <si>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</si>
  <si>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</si>
  <si>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</si>
  <si>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</si>
  <si>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</si>
  <si>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</si>
  <si>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</si>
  <si>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</si>
  <si>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</si>
  <si>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</si>
  <si>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</si>
  <si>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</si>
  <si>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</si>
  <si>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</si>
  <si>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</si>
  <si>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</si>
  <si>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</si>
  <si>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</si>
  <si>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</si>
  <si>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</si>
  <si>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</si>
  <si>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</si>
  <si>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</si>
  <si>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</si>
  <si>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</si>
  <si>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</si>
  <si>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</si>
  <si>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</si>
  <si>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</si>
  <si>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</si>
  <si>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</si>
  <si>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</si>
  <si>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</si>
  <si>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</si>
  <si>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</si>
  <si>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</si>
  <si>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</si>
  <si>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</si>
  <si>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</si>
  <si>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</si>
  <si>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</si>
  <si>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</si>
  <si>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</si>
  <si>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</si>
  <si>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</si>
  <si>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</si>
  <si>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</si>
  <si>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</si>
  <si>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</si>
  <si>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</si>
  <si>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</si>
  <si>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</si>
  <si>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</si>
  <si>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</si>
  <si>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</si>
  <si>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</si>
  <si>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</si>
  <si>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</si>
  <si>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</si>
  <si>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</si>
  <si>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</si>
  <si>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</si>
  <si>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</si>
  <si>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</si>
  <si>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</si>
  <si>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</si>
  <si>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</si>
  <si>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</si>
  <si>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</si>
  <si>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</si>
  <si>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</si>
  <si>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</si>
  <si>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</si>
  <si>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</si>
  <si>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</si>
  <si>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</si>
  <si>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</si>
  <si>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</si>
  <si>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</si>
  <si>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</si>
  <si>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</si>
  <si>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</si>
  <si>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</si>
  <si>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</si>
  <si>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</si>
  <si>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</si>
  <si>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</si>
  <si>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</si>
  <si>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</si>
  <si>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</si>
  <si>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</si>
  <si>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</si>
  <si>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</si>
  <si>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</si>
  <si>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</si>
  <si>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</si>
  <si>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</si>
  <si>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</si>
  <si>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</si>
  <si>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</si>
  <si>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</si>
  <si>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</si>
  <si>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</si>
  <si>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</si>
  <si>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</si>
  <si>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</si>
  <si>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</si>
  <si>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</si>
  <si>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</si>
  <si>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</si>
  <si>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</si>
  <si>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</si>
  <si>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</si>
  <si>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</si>
  <si>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</si>
  <si>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</si>
  <si>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</si>
  <si>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</si>
  <si>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</si>
  <si>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</si>
  <si>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</si>
  <si>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</si>
  <si>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</si>
  <si>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</si>
  <si>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</si>
  <si>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</si>
  <si>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</si>
  <si>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</si>
  <si>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</si>
  <si>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</si>
  <si>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</si>
  <si>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</si>
  <si>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</si>
  <si>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</si>
  <si>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</si>
  <si>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</si>
  <si>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</si>
  <si>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</si>
  <si>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</si>
  <si>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</si>
  <si>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</si>
  <si>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</si>
  <si>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</si>
  <si>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</si>
  <si>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</si>
  <si>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</si>
  <si>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</si>
  <si>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</si>
  <si>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</si>
  <si>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</si>
  <si>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</si>
  <si>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</si>
  <si>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</si>
  <si>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</si>
  <si>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</si>
  <si>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</si>
  <si>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</si>
  <si>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</si>
  <si>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</si>
  <si>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</si>
  <si>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</si>
  <si>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</si>
  <si>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</si>
  <si>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</si>
  <si>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</si>
  <si>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</si>
  <si>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</si>
  <si>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</si>
  <si>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</si>
  <si>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</si>
  <si>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</si>
  <si>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</si>
  <si>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</si>
  <si>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</si>
  <si>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</si>
  <si>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</si>
  <si>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</si>
  <si>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</si>
  <si>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</si>
  <si>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</si>
  <si>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</si>
  <si>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</si>
  <si>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</si>
  <si>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</si>
  <si>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</si>
  <si>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</si>
  <si>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</si>
  <si>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</si>
  <si>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</si>
  <si>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</si>
  <si>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</si>
  <si>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</si>
  <si>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</si>
  <si>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</si>
  <si>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</si>
  <si>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</si>
  <si>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</si>
  <si>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</si>
  <si>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</si>
  <si>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</si>
  <si>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</si>
  <si>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</si>
  <si>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</si>
  <si>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</si>
  <si>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</si>
  <si>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</si>
  <si>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</si>
  <si>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</si>
  <si>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</si>
  <si>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</si>
  <si>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</si>
  <si>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</si>
  <si>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</si>
  <si>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</si>
  <si>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</si>
  <si>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</si>
  <si>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</si>
  <si>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</si>
  <si>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</si>
  <si>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</si>
  <si>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</si>
  <si>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</si>
  <si>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</si>
  <si>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</si>
  <si>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</si>
  <si>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</si>
  <si>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</si>
  <si>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</si>
  <si>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</si>
  <si>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</si>
  <si>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</si>
  <si>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</si>
  <si>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</si>
  <si>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</si>
  <si>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</si>
  <si>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</si>
  <si>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</si>
  <si>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</si>
  <si>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</si>
  <si>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</si>
  <si>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</si>
  <si>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</si>
  <si>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</si>
  <si>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</si>
  <si>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</si>
  <si>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</si>
  <si>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</si>
  <si>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</si>
  <si>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</si>
  <si>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</si>
  <si>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</si>
  <si>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</si>
  <si>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</si>
  <si>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</si>
  <si>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</si>
  <si>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</si>
  <si>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</si>
  <si>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</si>
  <si>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</si>
  <si>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</si>
  <si>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</si>
  <si>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</si>
  <si>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</si>
  <si>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</si>
  <si>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</si>
  <si>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</si>
  <si>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</si>
  <si>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</si>
  <si>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</si>
  <si>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</si>
  <si>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</si>
  <si>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</si>
  <si>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</si>
  <si>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</si>
  <si>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</si>
  <si>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</si>
  <si>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</si>
  <si>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</si>
  <si>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</si>
  <si>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</si>
  <si>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</si>
  <si>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</si>
  <si>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</si>
  <si>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</si>
  <si>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</si>
  <si>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</si>
  <si>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</si>
  <si>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</si>
  <si>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</si>
  <si>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</si>
  <si>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</si>
  <si>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</si>
  <si>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</si>
  <si>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</si>
  <si>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</si>
  <si>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</si>
  <si>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</si>
  <si>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</si>
  <si>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</si>
  <si>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</si>
  <si>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</si>
  <si>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</si>
  <si>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</si>
  <si>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</si>
  <si>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</si>
  <si>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</si>
  <si>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</si>
  <si>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</si>
  <si>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</si>
  <si>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</si>
  <si>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</si>
  <si>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</si>
  <si>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</si>
  <si>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</si>
  <si>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</si>
  <si>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</si>
  <si>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</si>
  <si>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</si>
  <si>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</si>
  <si>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</si>
  <si>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</si>
  <si>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</si>
  <si>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</si>
  <si>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</si>
  <si>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</si>
  <si>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</si>
  <si>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</si>
  <si>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</si>
  <si>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</si>
  <si>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</si>
  <si>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</si>
  <si>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</si>
  <si>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</si>
  <si>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</si>
  <si>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</si>
  <si>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</si>
  <si>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</si>
  <si>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</si>
  <si>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</si>
  <si>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</si>
  <si>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</si>
  <si>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</si>
  <si>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</si>
  <si>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</si>
  <si>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</si>
  <si>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</si>
  <si>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</si>
  <si>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</si>
  <si>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</si>
  <si>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</si>
  <si>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</si>
  <si>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</si>
  <si>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</si>
  <si>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</si>
  <si>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</si>
  <si>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</si>
  <si>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</si>
  <si>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</si>
  <si>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</si>
  <si>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</si>
  <si>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</si>
  <si>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</si>
  <si>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</si>
  <si>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</si>
  <si>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</si>
  <si>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</si>
  <si>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</si>
  <si>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</si>
  <si>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</si>
  <si>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</si>
  <si>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</si>
  <si>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</si>
  <si>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</si>
  <si>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</si>
  <si>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</si>
  <si>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</si>
  <si>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</si>
  <si>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</si>
  <si>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</si>
  <si>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</si>
  <si>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</si>
  <si>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</si>
  <si>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</si>
  <si>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</si>
  <si>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</si>
  <si>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</si>
  <si>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</si>
  <si>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</si>
  <si>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</si>
  <si>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</si>
  <si>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</si>
  <si>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</si>
  <si>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</si>
  <si>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</si>
  <si>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</si>
  <si>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</si>
  <si>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</si>
  <si>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</si>
  <si>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</si>
  <si>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</si>
  <si>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</si>
  <si>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</si>
  <si>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</si>
  <si>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</si>
  <si>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</si>
  <si>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</si>
  <si>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</si>
  <si>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</si>
  <si>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</si>
  <si>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</si>
  <si>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</si>
  <si>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</si>
  <si>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</si>
  <si>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</si>
  <si>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</si>
  <si>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</si>
  <si>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</si>
  <si>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</si>
  <si>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</si>
  <si>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</si>
  <si>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</si>
  <si>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</si>
  <si>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</si>
  <si>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</si>
  <si>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</si>
  <si>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</si>
  <si>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</si>
  <si>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</si>
  <si>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</si>
  <si>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</si>
  <si>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</si>
  <si>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</si>
  <si>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</si>
  <si>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</si>
  <si>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</si>
  <si>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</si>
  <si>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</si>
  <si>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</si>
  <si>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</si>
  <si>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</si>
  <si>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</si>
  <si>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</si>
  <si>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</si>
  <si>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</si>
  <si>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</si>
  <si>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</si>
  <si>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</si>
  <si>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</si>
  <si>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</si>
  <si>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</si>
  <si>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</si>
  <si>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</si>
  <si>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</si>
  <si>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</si>
  <si>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</si>
  <si>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</si>
  <si>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</si>
  <si>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</si>
  <si>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</si>
  <si>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</si>
  <si>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</si>
  <si>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</si>
  <si>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</si>
  <si>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</si>
  <si>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</si>
  <si>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</si>
  <si>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</si>
  <si>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</si>
  <si>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</si>
  <si>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</si>
  <si>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</si>
  <si>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</si>
  <si>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</si>
  <si>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</si>
  <si>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</si>
  <si>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</si>
  <si>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</si>
  <si>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</si>
  <si>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</si>
  <si>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</si>
  <si>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</si>
  <si>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</si>
  <si>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</si>
  <si>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</si>
  <si>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</si>
  <si>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</si>
  <si>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</si>
  <si>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</si>
  <si>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</si>
  <si>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</si>
  <si>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</si>
  <si>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</si>
  <si>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</si>
  <si>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</si>
  <si>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</si>
  <si>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</si>
  <si>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</si>
  <si>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</si>
  <si>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</si>
  <si>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</si>
  <si>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</si>
  <si>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</si>
  <si>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</si>
  <si>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</si>
  <si>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</si>
  <si>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</si>
  <si>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</si>
  <si>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</si>
  <si>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</si>
  <si>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</si>
  <si>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</si>
  <si>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</si>
  <si>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</si>
  <si>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</si>
  <si>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</si>
  <si>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</si>
  <si>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</si>
  <si>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</si>
  <si>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</si>
  <si>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</si>
  <si>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</si>
  <si>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</si>
  <si>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</si>
  <si>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</si>
  <si>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</si>
  <si>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</si>
  <si>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</si>
  <si>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</si>
  <si>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</si>
  <si>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</si>
  <si>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</si>
  <si>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</si>
  <si>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</si>
  <si>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</si>
  <si>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</si>
  <si>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</si>
  <si>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</si>
  <si>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</si>
  <si>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</si>
  <si>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</si>
  <si>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</si>
  <si>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</si>
  <si>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</si>
  <si>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</si>
  <si>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</si>
  <si>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</si>
  <si>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</si>
  <si>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</si>
  <si>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</si>
  <si>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</si>
  <si>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</si>
  <si>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</si>
  <si>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</si>
  <si>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</si>
  <si>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</si>
  <si>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</si>
  <si>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</si>
  <si>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</si>
  <si>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</si>
  <si>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</si>
  <si>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</si>
  <si>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</si>
  <si>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</si>
  <si>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</si>
  <si>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</si>
  <si>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</si>
  <si>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</si>
  <si>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</si>
  <si>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</si>
  <si>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</si>
  <si>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</si>
  <si>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</si>
  <si>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</si>
  <si>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</si>
  <si>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</si>
  <si>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</si>
  <si>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</si>
  <si>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</si>
  <si>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</si>
  <si>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</si>
  <si>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</si>
  <si>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</si>
  <si>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</si>
  <si>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</si>
  <si>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</si>
  <si>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</si>
  <si>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</si>
  <si>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</si>
  <si>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</si>
  <si>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</si>
  <si>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</si>
  <si>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</si>
  <si>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</si>
  <si>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</si>
  <si>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</si>
  <si>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</si>
  <si>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</si>
  <si>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</si>
  <si>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</si>
  <si>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</si>
  <si>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</si>
  <si>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</si>
  <si>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</si>
  <si>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</si>
  <si>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</si>
  <si>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</si>
  <si>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</si>
  <si>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</si>
  <si>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</si>
  <si>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</si>
  <si>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</si>
  <si>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</si>
  <si>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</si>
  <si>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</si>
  <si>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</si>
  <si>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</si>
  <si>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</si>
  <si>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</si>
  <si>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</si>
  <si>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</si>
  <si>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</si>
  <si>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</si>
  <si>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</si>
  <si>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</si>
  <si>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</si>
  <si>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</si>
  <si>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</si>
  <si>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</si>
  <si>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</si>
  <si>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</si>
  <si>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</si>
  <si>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</si>
  <si>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</si>
  <si>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</si>
  <si>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</si>
  <si>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</si>
  <si>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</si>
  <si>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</si>
  <si>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</si>
  <si>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</si>
  <si>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</si>
  <si>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</si>
  <si>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</si>
  <si>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</si>
  <si>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</si>
  <si>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</si>
  <si>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</si>
  <si>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</si>
  <si>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</si>
  <si>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</si>
  <si>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</si>
  <si>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</si>
  <si>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</si>
  <si>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</si>
  <si>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</si>
  <si>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</si>
  <si>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</si>
  <si>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</si>
  <si>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</si>
  <si>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</si>
  <si>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</si>
  <si>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</si>
  <si>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</si>
  <si>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</si>
  <si>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</si>
  <si>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</si>
  <si>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</si>
  <si>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</si>
  <si>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</si>
  <si>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</si>
  <si>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</si>
  <si>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</si>
  <si>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</si>
  <si>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</si>
  <si>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</si>
  <si>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</si>
  <si>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</si>
  <si>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</si>
  <si>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</si>
  <si>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</si>
  <si>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</si>
  <si>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</si>
  <si>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</si>
  <si>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</si>
  <si>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</si>
  <si>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</si>
  <si>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</si>
  <si>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</si>
  <si>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</si>
  <si>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</si>
  <si>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</si>
  <si>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</si>
  <si>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</si>
  <si>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</si>
  <si>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</si>
  <si>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</si>
  <si>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</si>
  <si>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</si>
  <si>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</si>
  <si>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</si>
  <si>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</si>
  <si>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</si>
  <si>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</si>
  <si>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</si>
  <si>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</si>
  <si>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</si>
  <si>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</si>
  <si>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</si>
  <si>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</si>
  <si>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</si>
  <si>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</si>
  <si>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</si>
  <si>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</si>
  <si>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</si>
  <si>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</si>
  <si>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</si>
  <si>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</si>
  <si>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</si>
  <si>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</si>
  <si>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</si>
  <si>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</si>
  <si>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</si>
  <si>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</si>
  <si>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</si>
  <si>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</si>
  <si>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</si>
  <si>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</si>
  <si>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</si>
  <si>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</si>
  <si>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</si>
  <si>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</si>
  <si>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</si>
  <si>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</si>
  <si>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</si>
  <si>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</si>
  <si>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</si>
  <si>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</si>
  <si>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</si>
  <si>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</si>
  <si>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</si>
  <si>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</si>
  <si>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</si>
  <si>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</si>
  <si>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</si>
  <si>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</si>
  <si>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</si>
  <si>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</si>
  <si>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</si>
  <si>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</si>
  <si>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</si>
  <si>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</si>
  <si>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</si>
  <si>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</si>
  <si>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</si>
  <si>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</si>
  <si>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</si>
  <si>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</si>
  <si>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</si>
  <si>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</si>
  <si>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</si>
  <si>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</si>
  <si>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</si>
  <si>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</si>
  <si>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</si>
  <si>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</si>
  <si>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</si>
  <si>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</si>
  <si>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</si>
  <si>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</si>
  <si>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</si>
  <si>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</si>
  <si>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</si>
  <si>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</si>
  <si>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</si>
  <si>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</si>
  <si>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</si>
  <si>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</si>
  <si>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</si>
  <si>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</si>
  <si>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</si>
  <si>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</si>
  <si>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</si>
  <si>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</si>
  <si>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</si>
  <si>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</si>
  <si>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</si>
  <si>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</si>
  <si>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</si>
  <si>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</si>
  <si>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</si>
  <si>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</si>
  <si>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</si>
  <si>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</si>
  <si>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</si>
  <si>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</si>
  <si>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</si>
  <si>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</si>
  <si>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</si>
  <si>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</si>
  <si>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</si>
  <si>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</si>
  <si>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</si>
  <si>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</si>
  <si>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</si>
  <si>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</si>
  <si>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</si>
  <si>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</si>
  <si>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</si>
  <si>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</si>
  <si>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</si>
  <si>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</si>
  <si>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</si>
  <si>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</si>
  <si>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</si>
  <si>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</si>
  <si>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</si>
  <si>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</si>
  <si>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</si>
  <si>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</si>
  <si>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</si>
  <si>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</si>
  <si>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</si>
  <si>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</si>
  <si>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</si>
  <si>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</si>
  <si>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</si>
  <si>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</si>
  <si>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</si>
  <si>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</si>
  <si>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</si>
  <si>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</si>
  <si>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</si>
  <si>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</si>
  <si>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</si>
  <si>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</si>
  <si>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</si>
  <si>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</si>
  <si>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</si>
  <si>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</si>
  <si>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</si>
  <si>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</si>
  <si>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</si>
  <si>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</si>
  <si>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</si>
  <si>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</si>
  <si>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</si>
  <si>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</si>
  <si>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</si>
  <si>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</si>
  <si>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</si>
  <si>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</si>
  <si>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</si>
  <si>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</si>
  <si>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</si>
  <si>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</si>
  <si>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</si>
  <si>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</si>
  <si>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</si>
  <si>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</si>
  <si>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</si>
  <si>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</si>
  <si>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</si>
  <si>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</si>
  <si>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</si>
  <si>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</si>
  <si>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</si>
  <si>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</si>
  <si>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</si>
  <si>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</si>
  <si>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</si>
  <si>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</si>
  <si>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</si>
  <si>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</si>
  <si>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</si>
  <si>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</si>
  <si>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</si>
  <si>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</si>
  <si>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</si>
  <si>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</si>
  <si>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</si>
  <si>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</si>
  <si>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</si>
  <si>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</si>
  <si>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</si>
  <si>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</si>
  <si>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</si>
  <si>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</si>
  <si>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</si>
  <si>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</si>
  <si>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</si>
  <si>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</si>
  <si>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</si>
  <si>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</si>
  <si>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</si>
  <si>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</si>
  <si>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</si>
  <si>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</si>
  <si>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</si>
  <si>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</si>
  <si>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</si>
  <si>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</si>
  <si>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</si>
  <si>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</si>
  <si>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</si>
  <si>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</si>
  <si>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</si>
  <si>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</si>
  <si>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</si>
  <si>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</si>
  <si>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</si>
  <si>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</si>
  <si>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</si>
  <si>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</si>
  <si>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</si>
  <si>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</si>
  <si>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</si>
  <si>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</si>
  <si>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</si>
  <si>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</si>
  <si>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</si>
  <si>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</si>
  <si>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</si>
  <si>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</si>
  <si>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</si>
  <si>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</si>
  <si>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</si>
  <si>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</si>
  <si>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</si>
  <si>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</si>
  <si>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</si>
  <si>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</si>
  <si>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</si>
  <si>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</si>
  <si>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</si>
  <si>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</si>
  <si>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</si>
  <si>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</si>
  <si>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</si>
  <si>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</si>
  <si>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</si>
  <si>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</si>
  <si>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</si>
  <si>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</si>
  <si>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</si>
  <si>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</si>
  <si>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</si>
  <si>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</si>
  <si>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</si>
  <si>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</si>
  <si>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</si>
  <si>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</si>
  <si>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</si>
  <si>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</si>
  <si>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</si>
  <si>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</si>
  <si>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</si>
  <si>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</si>
  <si>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</si>
  <si>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</si>
  <si>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</si>
  <si>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</si>
  <si>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</si>
  <si>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</si>
  <si>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</si>
  <si>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</si>
  <si>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</si>
  <si>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</si>
  <si>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</si>
  <si>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</si>
  <si>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</si>
  <si>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</si>
  <si>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</si>
  <si>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</si>
  <si>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</si>
  <si>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</si>
  <si>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</si>
  <si>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</si>
  <si>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</si>
  <si>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</si>
  <si>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</si>
  <si>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</si>
  <si>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</si>
  <si>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</si>
  <si>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</si>
  <si>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</si>
  <si>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</si>
  <si>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</si>
  <si>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</si>
  <si>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</si>
  <si>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</si>
  <si>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</si>
  <si>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</si>
  <si>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</si>
  <si>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</si>
  <si>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</si>
  <si>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</si>
  <si>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</si>
  <si>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</si>
  <si>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</si>
  <si>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</si>
  <si>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</si>
  <si>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</si>
  <si>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</si>
  <si>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</si>
  <si>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</si>
  <si>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</si>
  <si>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</si>
  <si>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</si>
  <si>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</si>
  <si>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</si>
  <si>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</si>
  <si>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</si>
  <si>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</si>
  <si>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</si>
  <si>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</si>
  <si>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</si>
  <si>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</si>
  <si>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</si>
  <si>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</si>
  <si>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</si>
  <si>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</si>
  <si>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</si>
  <si>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</si>
  <si>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</si>
  <si>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</si>
  <si>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</si>
  <si>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</si>
  <si>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</si>
  <si>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</si>
  <si>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</si>
  <si>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</si>
  <si>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</si>
  <si>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</si>
  <si>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</si>
  <si>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</si>
  <si>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</si>
  <si>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</si>
  <si>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</si>
  <si>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</si>
  <si>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</si>
  <si>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</si>
  <si>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</si>
  <si>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</si>
  <si>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</si>
  <si>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</si>
  <si>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</si>
  <si>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</si>
  <si>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</si>
  <si>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</si>
  <si>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</si>
  <si>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</si>
  <si>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</si>
  <si>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</si>
  <si>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</si>
  <si>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</si>
  <si>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</si>
  <si>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</si>
  <si>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</si>
  <si>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</si>
  <si>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</si>
  <si>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</si>
  <si>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</si>
  <si>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</si>
  <si>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</si>
  <si>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</si>
  <si>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</si>
  <si>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</si>
  <si>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</si>
  <si>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</si>
  <si>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</si>
  <si>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</si>
  <si>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</si>
  <si>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</si>
  <si>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</si>
  <si>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</si>
  <si>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</si>
  <si>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</si>
  <si>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</si>
  <si>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</si>
  <si>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</si>
  <si>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</si>
  <si>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</si>
  <si>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</si>
  <si>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</si>
  <si>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</si>
  <si>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</si>
  <si>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</si>
  <si>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</si>
  <si>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</si>
  <si>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</si>
  <si>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</si>
  <si>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</si>
  <si>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</si>
  <si>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</si>
  <si>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</si>
  <si>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</si>
  <si>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</si>
  <si>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</si>
  <si>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</si>
  <si>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</si>
  <si>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</si>
  <si>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</si>
  <si>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</si>
  <si>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</si>
  <si>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</si>
  <si>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</si>
  <si>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</si>
  <si>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</si>
  <si>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</si>
  <si>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</si>
  <si>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</si>
  <si>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</si>
  <si>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</si>
  <si>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</si>
  <si>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</si>
  <si>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</si>
  <si>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</si>
  <si>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</si>
  <si>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</si>
  <si>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</si>
  <si>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</si>
  <si>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</si>
  <si>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</si>
  <si>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</si>
  <si>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</si>
  <si>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</si>
  <si>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</si>
  <si>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</si>
  <si>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</si>
  <si>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</si>
  <si>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</si>
  <si>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</si>
  <si>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</si>
  <si>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</si>
  <si>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</si>
  <si>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</si>
  <si>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</si>
  <si>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</si>
  <si>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</si>
  <si>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</si>
  <si>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</si>
  <si>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</si>
  <si>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</si>
  <si>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</si>
  <si>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</si>
  <si>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</si>
  <si>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</si>
  <si>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</si>
  <si>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</si>
  <si>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</si>
  <si>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</si>
  <si>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</si>
  <si>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</si>
  <si>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</si>
  <si>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</si>
  <si>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</si>
  <si>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</si>
  <si>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</si>
  <si>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</si>
  <si>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</si>
  <si>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</si>
  <si>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</si>
  <si>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</si>
  <si>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</si>
  <si>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</si>
  <si>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</si>
  <si>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</si>
  <si>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</si>
  <si>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</si>
  <si>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</si>
  <si>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</si>
  <si>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</si>
  <si>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</si>
  <si>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</si>
  <si>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</si>
  <si>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</si>
  <si>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</si>
  <si>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</si>
  <si>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</si>
  <si>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</si>
  <si>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</si>
  <si>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</si>
  <si>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</si>
  <si>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</si>
  <si>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</si>
  <si>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</si>
  <si>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</si>
  <si>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</si>
  <si>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</si>
  <si>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</si>
  <si>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</si>
  <si>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</si>
  <si>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</si>
  <si>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</si>
  <si>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</si>
  <si>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</si>
  <si>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</si>
  <si>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</si>
  <si>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</si>
  <si>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</si>
  <si>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</si>
  <si>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</si>
  <si>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</si>
  <si>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</si>
  <si>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</si>
  <si>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</si>
  <si>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</si>
  <si>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</si>
  <si>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</si>
  <si>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</si>
  <si>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</si>
  <si>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</si>
  <si>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</si>
  <si>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</si>
  <si>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</si>
  <si>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</si>
  <si>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</si>
  <si>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</si>
  <si>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</si>
  <si>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</si>
  <si>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</si>
  <si>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</si>
  <si>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</si>
  <si>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</si>
  <si>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</si>
  <si>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</si>
  <si>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</si>
  <si>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</si>
  <si>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</si>
  <si>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</si>
  <si>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</si>
  <si>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</si>
  <si>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</si>
  <si>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</si>
  <si>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</si>
  <si>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</si>
  <si>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</si>
  <si>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</si>
  <si>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</si>
  <si>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</si>
  <si>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</si>
  <si>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</si>
  <si>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</si>
  <si>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</si>
  <si>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</si>
  <si>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</si>
  <si>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</si>
  <si>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</si>
  <si>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</si>
  <si>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</si>
  <si>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</si>
  <si>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</si>
  <si>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</si>
  <si>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</si>
  <si>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</si>
  <si>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</si>
  <si>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</si>
  <si>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</si>
  <si>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</si>
  <si>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</si>
  <si>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</si>
  <si>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</si>
  <si>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</si>
  <si>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</si>
  <si>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</si>
  <si>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</si>
  <si>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</si>
  <si>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</si>
  <si>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</si>
  <si>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</si>
  <si>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</si>
  <si>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</si>
  <si>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</si>
  <si>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</si>
  <si>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</si>
  <si>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</si>
  <si>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</si>
  <si>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</si>
  <si>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</si>
  <si>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</si>
  <si>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</si>
  <si>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</si>
  <si>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</si>
  <si>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</si>
  <si>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</si>
  <si>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</si>
  <si>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</si>
  <si>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</si>
  <si>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</si>
  <si>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</si>
  <si>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</si>
  <si>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</si>
  <si>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</si>
  <si>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</si>
  <si>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</si>
  <si>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</si>
  <si>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</si>
  <si>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</si>
  <si>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</si>
  <si>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</si>
  <si>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</si>
  <si>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</si>
  <si>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</si>
  <si>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</si>
  <si>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</si>
  <si>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</si>
  <si>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</si>
  <si>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</si>
  <si>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</si>
  <si>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</si>
  <si>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</si>
  <si>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</si>
  <si>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</si>
  <si>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</si>
  <si>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</si>
  <si>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</si>
  <si>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</si>
  <si>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</si>
  <si>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</si>
  <si>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</si>
  <si>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</si>
  <si>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</si>
  <si>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</si>
  <si>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</si>
  <si>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</si>
  <si>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</si>
  <si>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</si>
  <si>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</si>
  <si>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</si>
  <si>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</si>
  <si>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</si>
  <si>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</si>
  <si>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</si>
  <si>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</si>
  <si>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</si>
  <si>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</si>
  <si>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</si>
  <si>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</si>
  <si>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</si>
  <si>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</si>
  <si>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</si>
  <si>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</si>
  <si>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</si>
  <si>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</si>
  <si>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</si>
  <si>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</si>
  <si>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</si>
  <si>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</si>
  <si>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</si>
  <si>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</si>
  <si>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</si>
  <si>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</si>
  <si>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</si>
  <si>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</si>
  <si>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</si>
  <si>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</si>
  <si>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</si>
  <si>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</si>
  <si>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</si>
  <si>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</si>
  <si>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</si>
  <si>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</si>
  <si>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</si>
  <si>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</si>
  <si>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</si>
  <si>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</si>
  <si>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</si>
  <si>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</si>
  <si>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</si>
  <si>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</si>
  <si>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</si>
  <si>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</si>
  <si>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</si>
  <si>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</si>
  <si>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</si>
  <si>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</si>
  <si>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</si>
  <si>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</si>
  <si>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</si>
  <si>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</si>
  <si>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</si>
  <si>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</si>
  <si>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</si>
  <si>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</si>
  <si>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</si>
  <si>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</si>
  <si>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</si>
  <si>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</si>
  <si>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</si>
  <si>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</si>
  <si>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</si>
  <si>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</si>
  <si>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</si>
  <si>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</si>
  <si>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</si>
  <si>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</si>
  <si>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</si>
  <si>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</si>
  <si>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</si>
  <si>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</si>
  <si>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</si>
  <si>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</si>
  <si>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</si>
  <si>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</si>
  <si>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</si>
  <si>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</si>
  <si>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</si>
  <si>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</si>
  <si>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</si>
  <si>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</si>
  <si>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</si>
  <si>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</si>
  <si>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</si>
  <si>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</si>
  <si>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</si>
  <si>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</si>
  <si>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</si>
  <si>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</si>
  <si>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</si>
  <si>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</si>
  <si>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</si>
  <si>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</si>
  <si>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</si>
  <si>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</si>
  <si>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</si>
  <si>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</si>
  <si>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</si>
  <si>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</si>
  <si>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</si>
  <si>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</si>
  <si>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</si>
  <si>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</si>
  <si>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</si>
  <si>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</si>
  <si>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</si>
  <si>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</si>
  <si>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</si>
  <si>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</si>
  <si>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</si>
  <si>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</si>
  <si>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</si>
  <si>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</si>
  <si>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</si>
  <si>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</si>
  <si>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</si>
  <si>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</si>
  <si>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</si>
  <si>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</si>
  <si>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</si>
  <si>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</si>
  <si>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</si>
  <si>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</si>
  <si>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</si>
  <si>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</si>
  <si>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</si>
  <si>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</si>
  <si>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</si>
  <si>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</si>
  <si>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</si>
  <si>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</si>
  <si>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</si>
  <si>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</si>
  <si>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</si>
  <si>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</si>
  <si>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</si>
  <si>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</si>
  <si>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</si>
  <si>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</si>
  <si>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</si>
  <si>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</si>
  <si>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</si>
  <si>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</si>
  <si>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</si>
  <si>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</si>
  <si>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</si>
  <si>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</si>
  <si>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</si>
  <si>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</si>
  <si>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</si>
  <si>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</si>
  <si>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</si>
  <si>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</si>
  <si>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</si>
  <si>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</si>
  <si>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</si>
  <si>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</si>
  <si>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</si>
  <si>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</si>
  <si>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</si>
  <si>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</si>
  <si>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</si>
  <si>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</si>
  <si>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</si>
  <si>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</si>
  <si>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</si>
  <si>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</si>
  <si>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</si>
  <si>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</si>
  <si>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</si>
  <si>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</si>
  <si>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</si>
  <si>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</si>
  <si>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</si>
  <si>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</si>
  <si>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</si>
  <si>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</si>
  <si>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</si>
  <si>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</si>
  <si>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</si>
  <si>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</si>
  <si>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</si>
  <si>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</si>
  <si>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</si>
  <si>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</si>
  <si>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</si>
  <si>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</si>
  <si>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</si>
  <si>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</si>
  <si>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</si>
  <si>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</si>
  <si>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</si>
  <si>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</si>
  <si>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</si>
  <si>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</si>
  <si>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</si>
  <si>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</si>
  <si>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</si>
  <si>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</si>
  <si>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</si>
  <si>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</si>
  <si>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</si>
  <si>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</si>
  <si>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</si>
  <si>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</si>
  <si>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</si>
  <si>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</si>
  <si>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</si>
  <si>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</si>
  <si>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</si>
  <si>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</si>
  <si>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</si>
  <si>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</si>
  <si>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</si>
  <si>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</si>
  <si>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</si>
  <si>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</si>
  <si>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</si>
  <si>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</si>
  <si>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</si>
  <si>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</si>
  <si>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</si>
  <si>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</si>
  <si>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</si>
  <si>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</si>
  <si>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</si>
  <si>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</si>
  <si>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</si>
  <si>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</si>
  <si>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</si>
  <si>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</si>
  <si>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</si>
  <si>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</si>
  <si>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</si>
  <si>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</si>
  <si>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</si>
  <si>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</si>
  <si>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</si>
  <si>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</si>
  <si>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</si>
  <si>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</si>
  <si>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</si>
  <si>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</si>
  <si>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</si>
  <si>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</si>
  <si>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</si>
  <si>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</si>
  <si>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</si>
  <si>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</si>
  <si>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</si>
  <si>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</si>
  <si>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</si>
  <si>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</si>
  <si>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</si>
  <si>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</si>
  <si>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</si>
  <si>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</si>
  <si>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</si>
  <si>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</si>
  <si>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</si>
  <si>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</si>
  <si>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</si>
  <si>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</si>
  <si>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</si>
  <si>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</si>
  <si>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</si>
  <si>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</si>
  <si>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</si>
  <si>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</si>
  <si>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</si>
  <si>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</si>
  <si>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</si>
  <si>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</si>
  <si>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</si>
  <si>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</si>
  <si>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</si>
  <si>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</si>
  <si>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</si>
  <si>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</si>
  <si>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</si>
  <si>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</si>
  <si>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</si>
  <si>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</si>
  <si>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</si>
  <si>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</si>
  <si>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</si>
  <si>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</si>
  <si>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</si>
  <si>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</si>
  <si>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</si>
  <si>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</si>
  <si>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</si>
  <si>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</si>
  <si>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</si>
  <si>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</si>
  <si>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</si>
  <si>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</si>
  <si>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</si>
  <si>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</si>
  <si>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</si>
  <si>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</si>
  <si>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</si>
  <si>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</si>
  <si>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</si>
  <si>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</si>
  <si>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</si>
  <si>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</si>
  <si>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</si>
  <si>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</si>
  <si>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</si>
  <si>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</si>
  <si>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</si>
  <si>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</si>
  <si>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</si>
  <si>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</si>
  <si>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</si>
  <si>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</si>
  <si>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</si>
  <si>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</si>
  <si>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</si>
  <si>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</si>
  <si>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</si>
  <si>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</si>
  <si>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</si>
  <si>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</si>
  <si>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</si>
  <si>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</si>
  <si>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</si>
  <si>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</si>
  <si>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</si>
  <si>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</si>
  <si>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</si>
  <si>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</si>
  <si>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</si>
  <si>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</si>
  <si>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</si>
  <si>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</si>
  <si>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</si>
  <si>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</si>
  <si>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</si>
  <si>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</si>
  <si>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</si>
  <si>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</si>
  <si>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</si>
  <si>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</si>
  <si>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</si>
  <si>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</si>
  <si>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</si>
  <si>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</si>
  <si>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</si>
  <si>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</si>
  <si>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</si>
  <si>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</si>
  <si>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</si>
  <si>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</si>
  <si>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</si>
  <si>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</si>
  <si>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</si>
  <si>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</si>
  <si>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</si>
  <si>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</si>
  <si>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</si>
  <si>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</si>
  <si>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</si>
  <si>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</si>
  <si>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</si>
  <si>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</si>
  <si>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</si>
  <si>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</si>
  <si>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</si>
  <si>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</si>
  <si>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</si>
  <si>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</si>
  <si>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</si>
  <si>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</si>
  <si>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</si>
  <si>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</si>
  <si>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</si>
  <si>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</si>
  <si>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</si>
  <si>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</si>
  <si>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</si>
  <si>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</si>
  <si>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</si>
  <si>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</si>
  <si>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</si>
  <si>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</si>
  <si>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</si>
  <si>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</si>
  <si>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</si>
  <si>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</si>
  <si>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</si>
  <si>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</si>
  <si>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</si>
  <si>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</si>
  <si>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</si>
  <si>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</si>
  <si>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</si>
  <si>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</si>
  <si>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</si>
  <si>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</si>
  <si>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</si>
  <si>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</si>
  <si>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</si>
  <si>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</si>
  <si>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</si>
  <si>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</si>
  <si>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</si>
  <si>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</si>
  <si>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</si>
  <si>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</si>
  <si>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</si>
  <si>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</si>
  <si>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</si>
  <si>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</si>
  <si>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</si>
  <si>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</si>
  <si>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</si>
  <si>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</si>
  <si>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</si>
  <si>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</si>
  <si>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</si>
  <si>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</si>
  <si>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</si>
  <si>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</si>
  <si>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</si>
  <si>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</si>
  <si>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</si>
  <si>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</si>
  <si>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</si>
  <si>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</si>
  <si>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</si>
  <si>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</si>
  <si>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</si>
  <si>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</si>
  <si>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</si>
  <si>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</si>
  <si>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</si>
  <si>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</si>
  <si>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</si>
  <si>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</si>
  <si>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</si>
  <si>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</si>
  <si>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</si>
  <si>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</si>
  <si>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</si>
  <si>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</si>
  <si>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</si>
  <si>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</si>
  <si>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</si>
  <si>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</si>
  <si>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</si>
  <si>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</si>
  <si>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</si>
  <si>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</si>
  <si>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</si>
  <si>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</si>
  <si>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</si>
  <si>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</si>
  <si>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</si>
  <si>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</si>
  <si>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</si>
  <si>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</si>
  <si>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</si>
  <si>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</si>
  <si>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</si>
  <si>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</si>
  <si>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</si>
  <si>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</si>
  <si>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</si>
  <si>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</si>
  <si>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</si>
  <si>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</si>
  <si>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</si>
  <si>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</si>
  <si>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</si>
  <si>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</si>
  <si>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</si>
  <si>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</si>
  <si>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</si>
  <si>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</si>
  <si>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</si>
  <si>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</si>
  <si>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</si>
  <si>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</si>
  <si>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</si>
  <si>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</si>
  <si>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</si>
  <si>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</si>
  <si>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</si>
  <si>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</si>
  <si>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</si>
  <si>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</si>
  <si>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</si>
  <si>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</si>
  <si>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</si>
  <si>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</si>
  <si>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</si>
  <si>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</si>
  <si>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</si>
  <si>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</si>
  <si>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</si>
  <si>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</si>
  <si>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</si>
  <si>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</si>
  <si>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</si>
  <si>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</si>
  <si>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</si>
  <si>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</si>
  <si>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</si>
  <si>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</si>
  <si>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</si>
  <si>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</si>
  <si>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</si>
  <si>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</si>
  <si>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</si>
  <si>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</si>
  <si>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</si>
  <si>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</si>
  <si>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</si>
  <si>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</si>
  <si>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</si>
  <si>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</si>
  <si>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</si>
  <si>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</si>
  <si>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</si>
  <si>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</si>
  <si>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</si>
  <si>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</si>
  <si>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</si>
  <si>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</si>
  <si>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</si>
  <si>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</si>
  <si>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</si>
  <si>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</si>
  <si>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</si>
  <si>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</si>
  <si>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</si>
  <si>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</si>
  <si>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</si>
  <si>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</si>
  <si>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</si>
  <si>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</si>
  <si>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</si>
  <si>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</si>
  <si>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</si>
  <si>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</si>
  <si>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</si>
  <si>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</si>
  <si>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</si>
  <si>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</si>
  <si>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</si>
  <si>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</si>
  <si>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</si>
  <si>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</si>
  <si>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</si>
  <si>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</si>
  <si>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</si>
  <si>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</si>
  <si>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</si>
  <si>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</si>
  <si>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</si>
  <si>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</si>
  <si>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</si>
  <si>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</si>
  <si>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</si>
  <si>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</si>
  <si>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</si>
  <si>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</si>
  <si>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</si>
  <si>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</si>
  <si>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</si>
  <si>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</si>
  <si>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</si>
  <si>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</si>
  <si>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</si>
  <si>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</si>
  <si>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</si>
  <si>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</si>
  <si>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</si>
  <si>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</si>
  <si>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</si>
  <si>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</si>
  <si>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</si>
  <si>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</si>
  <si>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</si>
  <si>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</si>
  <si>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</si>
  <si>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</si>
  <si>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</si>
  <si>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</si>
  <si>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</si>
  <si>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</si>
  <si>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</si>
  <si>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</si>
  <si>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</si>
  <si>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</si>
  <si>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</si>
  <si>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</si>
  <si>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</si>
  <si>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</si>
  <si>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</si>
  <si>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</si>
  <si>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</si>
  <si>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</si>
  <si>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</si>
  <si>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</si>
  <si>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</si>
  <si>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</si>
  <si>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</si>
  <si>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</si>
  <si>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</si>
  <si>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</si>
  <si>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</si>
  <si>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</si>
  <si>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</si>
  <si>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</si>
  <si>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</si>
  <si>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</si>
  <si>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</si>
  <si>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</si>
  <si>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</si>
  <si>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</si>
  <si>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</si>
  <si>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</si>
  <si>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</si>
  <si>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</si>
  <si>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</si>
  <si>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</si>
  <si>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</si>
  <si>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</si>
  <si>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</si>
  <si>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</si>
  <si>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</si>
  <si>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</si>
  <si>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</si>
  <si>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</si>
  <si>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</si>
  <si>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</si>
  <si>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</si>
  <si>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</si>
  <si>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</si>
  <si>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</si>
  <si>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</si>
  <si>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</si>
  <si>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</si>
  <si>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</si>
  <si>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</si>
  <si>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</si>
  <si>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</si>
  <si>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</si>
  <si>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</si>
  <si>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</si>
  <si>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</si>
  <si>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</si>
  <si>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</si>
  <si>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</si>
  <si>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</si>
  <si>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</si>
  <si>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</si>
  <si>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</si>
  <si>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</si>
  <si>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</si>
  <si>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</si>
  <si>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</si>
  <si>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</si>
  <si>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</si>
  <si>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</si>
  <si>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</si>
  <si>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</si>
  <si>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</si>
  <si>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</si>
  <si>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</si>
  <si>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</si>
  <si>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</si>
  <si>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</si>
  <si>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</si>
  <si>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</si>
  <si>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</si>
  <si>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</si>
  <si>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</si>
  <si>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</si>
  <si>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</si>
  <si>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</si>
  <si>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</si>
  <si>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</si>
  <si>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</si>
  <si>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</si>
  <si>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</si>
  <si>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</si>
  <si>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</si>
  <si>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</si>
  <si>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</si>
  <si>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</si>
  <si>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</si>
  <si>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</si>
  <si>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</si>
  <si>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</si>
  <si>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</si>
  <si>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</si>
  <si>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</si>
  <si>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</si>
  <si>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</si>
  <si>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</si>
  <si>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</si>
  <si>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</si>
  <si>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</si>
  <si>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</si>
  <si>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</si>
  <si>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</si>
  <si>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</si>
  <si>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</si>
  <si>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</si>
  <si>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</si>
  <si>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</si>
  <si>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</si>
  <si>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</si>
  <si>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</si>
  <si>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</si>
  <si>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</si>
  <si>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</si>
  <si>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</si>
  <si>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</si>
  <si>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</si>
  <si>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</si>
  <si>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</si>
  <si>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</si>
  <si>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</si>
  <si>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</si>
  <si>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</si>
  <si>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</si>
  <si>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</si>
  <si>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</si>
  <si>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</si>
  <si>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</si>
  <si>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</si>
  <si>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</si>
  <si>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</si>
  <si>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</si>
  <si>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</si>
  <si>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</si>
  <si>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</si>
  <si>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</si>
  <si>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</si>
  <si>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</si>
  <si>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</si>
  <si>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</si>
  <si>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</si>
  <si>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</si>
  <si>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</si>
  <si>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</si>
  <si>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</si>
  <si>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</si>
  <si>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</si>
  <si>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</si>
  <si>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</si>
  <si>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</si>
  <si>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</si>
  <si>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</si>
  <si>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</si>
  <si>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</si>
  <si>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</si>
  <si>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</si>
  <si>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</si>
  <si>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</si>
  <si>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</si>
  <si>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</si>
  <si>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</si>
  <si>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</si>
  <si>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</si>
  <si>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</si>
  <si>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</si>
  <si>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</si>
  <si>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</si>
  <si>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</si>
  <si>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</si>
  <si>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</si>
  <si>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</si>
  <si>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</si>
  <si>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</si>
  <si>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</si>
  <si>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</si>
  <si>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</si>
  <si>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</si>
  <si>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</si>
  <si>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</si>
  <si>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</si>
  <si>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</si>
  <si>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</si>
  <si>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</si>
  <si>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</si>
  <si>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</si>
  <si>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</si>
  <si>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</si>
  <si>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</si>
  <si>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</si>
  <si>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</si>
  <si>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</si>
  <si>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</si>
  <si>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</si>
  <si>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</si>
  <si>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</si>
  <si>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</si>
  <si>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</si>
  <si>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</si>
  <si>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</si>
  <si>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</si>
  <si>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</si>
  <si>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</si>
  <si>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</si>
  <si>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</si>
  <si>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</si>
  <si>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</si>
  <si>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</si>
  <si>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</si>
  <si>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</si>
  <si>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</si>
  <si>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</si>
  <si>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</si>
  <si>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</si>
  <si>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</si>
  <si>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</si>
  <si>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</si>
  <si>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</si>
  <si>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</si>
  <si>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</si>
  <si>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</si>
  <si>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</si>
  <si>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</si>
  <si>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</si>
  <si>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</si>
  <si>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</si>
  <si>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</si>
  <si>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</si>
  <si>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</si>
  <si>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</si>
  <si>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</si>
  <si>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</si>
  <si>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</si>
  <si>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</si>
  <si>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</si>
  <si>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</si>
  <si>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</si>
  <si>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</si>
  <si>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</si>
  <si>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</si>
  <si>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</si>
  <si>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</si>
  <si>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</si>
  <si>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</si>
  <si>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</si>
  <si>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</si>
  <si>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</si>
  <si>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</si>
  <si>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</si>
  <si>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</si>
  <si>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</si>
  <si>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</si>
  <si>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</si>
  <si>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</si>
  <si>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</si>
  <si>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</si>
  <si>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</si>
  <si>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</si>
  <si>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</si>
  <si>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</si>
  <si>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</si>
  <si>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</si>
  <si>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</si>
  <si>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</si>
  <si>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</si>
  <si>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</si>
  <si>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</si>
  <si>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</si>
  <si>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</si>
  <si>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</si>
  <si>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</si>
  <si>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</si>
  <si>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</si>
  <si>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</si>
  <si>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</si>
  <si>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</si>
  <si>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</si>
  <si>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</si>
  <si>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</si>
  <si>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</si>
  <si>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</si>
  <si>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</si>
  <si>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</si>
  <si>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</si>
  <si>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</si>
  <si>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</si>
  <si>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</si>
  <si>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</si>
  <si>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</si>
  <si>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</si>
  <si>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</si>
  <si>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</si>
  <si>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</si>
  <si>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</si>
  <si>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</si>
  <si>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</si>
  <si>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</si>
  <si>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</si>
  <si>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</si>
  <si>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</si>
  <si>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</si>
  <si>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</si>
  <si>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</si>
  <si>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</si>
  <si>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</si>
  <si>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</si>
  <si>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</si>
  <si>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</si>
  <si>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</si>
  <si>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</si>
  <si>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</si>
  <si>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</si>
  <si>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</si>
  <si>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</si>
  <si>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</si>
  <si>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</si>
  <si>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</si>
  <si>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</si>
  <si>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</si>
  <si>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</si>
  <si>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</si>
  <si>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</si>
  <si>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</si>
  <si>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</si>
  <si>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</si>
  <si>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</si>
  <si>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</si>
  <si>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</si>
  <si>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</si>
  <si>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</si>
  <si>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</si>
  <si>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</si>
  <si>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</si>
  <si>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</si>
  <si>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</si>
  <si>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</si>
  <si>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</si>
  <si>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</si>
  <si>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</si>
  <si>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</si>
  <si>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</si>
  <si>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</si>
  <si>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</si>
  <si>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</si>
  <si>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</si>
  <si>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</si>
  <si>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</si>
  <si>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</si>
  <si>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</si>
  <si>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</si>
  <si>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</si>
  <si>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</si>
  <si>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</si>
  <si>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</si>
  <si>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</si>
  <si>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</si>
  <si>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</si>
  <si>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</si>
  <si>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</si>
  <si>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</si>
  <si>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</si>
  <si>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</si>
  <si>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</si>
  <si>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</si>
  <si>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</si>
  <si>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</si>
  <si>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</si>
  <si>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</si>
  <si>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</si>
  <si>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</si>
  <si>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</si>
  <si>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</si>
  <si>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</si>
  <si>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</si>
  <si>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</si>
  <si>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</si>
  <si>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</si>
  <si>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</si>
  <si>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</si>
  <si>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</si>
  <si>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</si>
  <si>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</si>
  <si>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</si>
  <si>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</si>
  <si>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</si>
  <si>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</si>
  <si>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</si>
  <si>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</si>
  <si>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</si>
  <si>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</si>
  <si>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</si>
  <si>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</si>
  <si>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</si>
  <si>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</si>
  <si>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</si>
  <si>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</si>
  <si>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</si>
  <si>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</si>
  <si>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</si>
  <si>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</si>
  <si>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</si>
  <si>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</si>
  <si>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</si>
  <si>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</si>
  <si>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</si>
  <si>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</si>
  <si>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</si>
  <si>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</si>
  <si>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</si>
  <si>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</si>
  <si>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</si>
  <si>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</si>
  <si>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</si>
  <si>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</si>
  <si>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</si>
  <si>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</si>
  <si>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</si>
  <si>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</si>
  <si>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</si>
  <si>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</si>
  <si>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</si>
  <si>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</si>
  <si>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</si>
  <si>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</si>
  <si>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</si>
  <si>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</si>
  <si>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</si>
  <si>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</si>
  <si>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</si>
  <si>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</si>
  <si>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</si>
  <si>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</si>
  <si>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</si>
  <si>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</si>
  <si>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</si>
  <si>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</si>
  <si>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</si>
  <si>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</si>
  <si>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</si>
  <si>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</si>
  <si>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</si>
  <si>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</si>
  <si>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</si>
  <si>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</si>
  <si>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</si>
  <si>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</si>
  <si>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</si>
  <si>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</si>
  <si>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</si>
  <si>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</si>
  <si>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</si>
  <si>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</si>
  <si>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</si>
  <si>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</si>
  <si>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</si>
  <si>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</si>
  <si>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</si>
  <si>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</si>
  <si>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</si>
  <si>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</si>
  <si>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</si>
  <si>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</si>
  <si>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</si>
  <si>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</si>
  <si>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</si>
  <si>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</si>
  <si>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</si>
  <si>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</si>
  <si>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</si>
  <si>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</si>
  <si>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</si>
  <si>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</si>
  <si>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</si>
  <si>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</si>
  <si>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</si>
  <si>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</si>
  <si>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</si>
  <si>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</si>
  <si>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</si>
  <si>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</si>
  <si>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</si>
  <si>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</si>
  <si>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</si>
  <si>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</si>
  <si>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</si>
  <si>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</si>
  <si>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</si>
  <si>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</si>
  <si>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</si>
  <si>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</si>
  <si>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</si>
  <si>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</si>
  <si>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</si>
  <si>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</si>
  <si>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</si>
  <si>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</si>
  <si>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</si>
  <si>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</si>
  <si>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</si>
  <si>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</si>
  <si>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</si>
  <si>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</si>
  <si>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</si>
  <si>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</si>
  <si>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</si>
  <si>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</si>
  <si>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</si>
  <si>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</si>
  <si>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</si>
  <si>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</si>
  <si>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</si>
  <si>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</si>
  <si>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</si>
  <si>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</si>
  <si>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</si>
  <si>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</si>
  <si>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</si>
  <si>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</si>
  <si>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</si>
  <si>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</si>
  <si>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</si>
  <si>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</si>
  <si>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</si>
  <si>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</si>
  <si>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</si>
  <si>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</si>
  <si>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</si>
  <si>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</si>
  <si>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</si>
  <si>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</si>
  <si>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</si>
  <si>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</si>
  <si>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</si>
  <si>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</si>
  <si>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</si>
  <si>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</si>
  <si>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</si>
  <si>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</si>
  <si>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</si>
  <si>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</si>
  <si>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</si>
  <si>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</si>
  <si>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</si>
  <si>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</si>
  <si>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</si>
  <si>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</si>
  <si>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</si>
  <si>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</si>
  <si>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</si>
  <si>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</si>
  <si>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</si>
  <si>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</si>
  <si>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</si>
  <si>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</si>
  <si>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</si>
  <si>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</si>
  <si>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</si>
  <si>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</si>
  <si>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</si>
  <si>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</si>
  <si>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</si>
  <si>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</si>
  <si>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</si>
  <si>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</si>
  <si>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</si>
  <si>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</si>
  <si>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</si>
  <si>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</si>
  <si>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</si>
  <si>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</si>
  <si>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</si>
  <si>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</si>
  <si>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</si>
  <si>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</si>
  <si>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</si>
  <si>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</si>
  <si>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</si>
  <si>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</si>
  <si>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</si>
  <si>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</si>
  <si>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</si>
  <si>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</si>
  <si>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</si>
  <si>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</si>
  <si>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</si>
  <si>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</si>
  <si>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</si>
  <si>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</si>
  <si>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</si>
  <si>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</si>
  <si>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</si>
  <si>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</si>
  <si>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</si>
  <si>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</si>
  <si>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</si>
  <si>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</si>
  <si>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</si>
  <si>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</si>
  <si>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</si>
  <si>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</si>
  <si>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</si>
  <si>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</si>
  <si>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</si>
  <si>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</si>
  <si>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</si>
  <si>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</si>
  <si>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</si>
  <si>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</si>
  <si>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</si>
  <si>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</si>
  <si>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</si>
  <si>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</si>
  <si>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</si>
  <si>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</si>
  <si>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</si>
  <si>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</si>
  <si>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</si>
  <si>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</si>
  <si>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</si>
  <si>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</si>
  <si>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</si>
  <si>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</si>
  <si>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</si>
  <si>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</si>
  <si>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</si>
  <si>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</si>
  <si>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</si>
  <si>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</si>
  <si>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</si>
  <si>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</si>
  <si>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</si>
  <si>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</si>
  <si>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</si>
  <si>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</si>
  <si>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</si>
  <si>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</si>
  <si>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</si>
  <si>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</si>
  <si>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</si>
  <si>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</si>
  <si>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</si>
  <si>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</si>
  <si>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</si>
  <si>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</si>
  <si>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</si>
  <si>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</si>
  <si>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</si>
  <si>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</si>
  <si>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</si>
  <si>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</si>
  <si>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</si>
  <si>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</si>
  <si>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</si>
  <si>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</si>
  <si>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</si>
  <si>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</si>
  <si>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</si>
  <si>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</si>
  <si>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</si>
  <si>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</si>
  <si>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</si>
  <si>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</si>
  <si>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</si>
  <si>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</si>
  <si>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</si>
  <si>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</si>
  <si>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</si>
  <si>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</si>
  <si>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</si>
  <si>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</si>
  <si>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</si>
  <si>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</si>
  <si>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</si>
  <si>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</si>
  <si>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</si>
  <si>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</si>
  <si>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</si>
  <si>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</si>
  <si>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</si>
  <si>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</si>
  <si>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</si>
  <si>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</si>
  <si>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</si>
  <si>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</si>
  <si>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</si>
  <si>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</si>
  <si>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</si>
  <si>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</si>
  <si>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</si>
  <si>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</si>
  <si>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</si>
  <si>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</si>
  <si>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</si>
  <si>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</si>
  <si>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</si>
  <si>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</si>
  <si>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</si>
  <si>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</si>
  <si>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</si>
  <si>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</si>
  <si>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</si>
  <si>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</si>
  <si>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</si>
  <si>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</si>
  <si>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</si>
  <si>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</si>
  <si>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</si>
  <si>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</si>
  <si>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</si>
  <si>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</si>
  <si>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</si>
  <si>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</si>
  <si>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</si>
  <si>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</si>
  <si>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</si>
  <si>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</si>
  <si>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</si>
  <si>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</si>
  <si>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</si>
  <si>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</si>
  <si>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</si>
  <si>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</si>
  <si>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</si>
  <si>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</si>
  <si>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</si>
  <si>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</si>
  <si>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</si>
  <si>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</si>
  <si>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</si>
  <si>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</si>
  <si>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</si>
  <si>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</si>
  <si>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</si>
  <si>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</si>
  <si>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</si>
  <si>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</si>
  <si>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</si>
  <si>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</si>
  <si>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</si>
  <si>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</si>
  <si>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</si>
  <si>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</si>
  <si>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</si>
  <si>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</si>
  <si>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</si>
  <si>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</si>
  <si>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</si>
  <si>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</si>
  <si>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</si>
  <si>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</si>
  <si>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</si>
  <si>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</si>
  <si>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</si>
  <si>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</si>
  <si>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</si>
  <si>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</si>
  <si>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</si>
  <si>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</si>
  <si>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</si>
  <si>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</si>
  <si>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</si>
  <si>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</si>
  <si>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</si>
  <si>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</si>
  <si>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</si>
  <si>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</si>
  <si>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</si>
  <si>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</si>
  <si>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</si>
  <si>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</si>
  <si>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</si>
  <si>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</si>
  <si>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</si>
  <si>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</si>
  <si>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</si>
  <si>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</si>
  <si>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</si>
  <si>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</si>
  <si>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</si>
  <si>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</si>
  <si>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</si>
  <si>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</si>
  <si>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</si>
  <si>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</si>
  <si>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</si>
  <si>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</si>
  <si>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</si>
  <si>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</si>
  <si>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</si>
  <si>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</si>
  <si>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</si>
  <si>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</si>
  <si>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</si>
  <si>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</si>
  <si>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</si>
  <si>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</si>
  <si>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</si>
  <si>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</si>
  <si>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</si>
  <si>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</si>
  <si>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</si>
  <si>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</si>
  <si>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</si>
  <si>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</si>
  <si>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</si>
  <si>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</si>
  <si>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</si>
  <si>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</si>
  <si>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</si>
  <si>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</si>
  <si>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</si>
  <si>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</si>
  <si>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</si>
  <si>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</si>
  <si>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</si>
  <si>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</si>
  <si>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</si>
  <si>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</si>
  <si>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</si>
  <si>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</si>
  <si>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</si>
  <si>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</si>
  <si>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</si>
  <si>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</si>
  <si>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</si>
  <si>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</si>
  <si>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</si>
  <si>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</si>
  <si>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</si>
  <si>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</si>
  <si>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</si>
  <si>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</si>
  <si>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</si>
  <si>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</si>
  <si>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</si>
  <si>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</si>
  <si>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</si>
  <si>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</si>
  <si>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</si>
  <si>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</si>
  <si>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</si>
  <si>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</si>
  <si>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</si>
  <si>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</si>
  <si>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</si>
  <si>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</si>
  <si>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</si>
  <si>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</si>
  <si>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</si>
  <si>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</si>
  <si>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</si>
  <si>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</si>
  <si>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</si>
  <si>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</si>
  <si>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</si>
  <si>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</si>
  <si>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</si>
  <si>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</si>
  <si>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</si>
  <si>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</si>
  <si>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</si>
  <si>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</si>
  <si>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</si>
  <si>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</si>
  <si>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</si>
  <si>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</si>
  <si>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</si>
  <si>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</si>
  <si>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</si>
  <si>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</si>
  <si>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</si>
  <si>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</si>
  <si>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</si>
  <si>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</si>
  <si>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</si>
  <si>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</si>
  <si>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</si>
  <si>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</si>
  <si>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</si>
  <si>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</si>
  <si>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</si>
  <si>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</si>
  <si>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</si>
  <si>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</si>
  <si>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</si>
  <si>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</si>
  <si>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</si>
  <si>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</si>
  <si>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</si>
  <si>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</si>
  <si>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</si>
  <si>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</si>
  <si>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</si>
  <si>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</si>
  <si>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</si>
  <si>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</si>
  <si>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</si>
  <si>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</si>
  <si>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</si>
  <si>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</si>
  <si>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</si>
  <si>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</si>
  <si>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</si>
  <si>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</si>
  <si>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</si>
  <si>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</si>
  <si>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</si>
  <si>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</si>
  <si>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</si>
  <si>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</si>
  <si>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</si>
  <si>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</si>
  <si>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</si>
  <si>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</si>
  <si>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</si>
  <si>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</si>
  <si>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</si>
  <si>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</si>
  <si>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</si>
  <si>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</si>
  <si>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</si>
  <si>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</si>
  <si>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</si>
  <si>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</si>
  <si>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</si>
  <si>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</si>
  <si>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</si>
  <si>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</si>
  <si>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</si>
  <si>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</si>
  <si>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</si>
  <si>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</si>
  <si>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</si>
  <si>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</si>
  <si>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</si>
  <si>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</si>
  <si>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</si>
  <si>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</si>
  <si>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</si>
  <si>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</si>
  <si>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</si>
  <si>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</si>
  <si>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</si>
  <si>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</si>
  <si>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</si>
  <si>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</si>
  <si>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</si>
  <si>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</si>
  <si>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</si>
  <si>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</si>
  <si>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</si>
  <si>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</si>
  <si>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</si>
  <si>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</si>
  <si>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</si>
  <si>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</si>
  <si>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</si>
  <si>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</si>
  <si>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</si>
  <si>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</si>
  <si>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</si>
  <si>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</si>
  <si>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</si>
  <si>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</si>
  <si>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</si>
  <si>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</si>
  <si>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</si>
  <si>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</si>
  <si>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</si>
  <si>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</si>
  <si>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</si>
  <si>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</si>
  <si>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</si>
  <si>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</si>
  <si>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</si>
  <si>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</si>
  <si>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</si>
  <si>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</si>
  <si>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</si>
  <si>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</si>
  <si>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</si>
  <si>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</si>
  <si>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</si>
  <si>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</si>
  <si>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</si>
  <si>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</si>
  <si>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</si>
  <si>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</si>
  <si>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</si>
  <si>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</si>
  <si>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</si>
  <si>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</si>
  <si>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</si>
  <si>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</si>
  <si>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</si>
  <si>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</si>
  <si>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</si>
  <si>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</si>
  <si>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</si>
  <si>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</si>
  <si>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</si>
  <si>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</si>
  <si>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</si>
  <si>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</si>
  <si>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</si>
  <si>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</si>
  <si>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</si>
  <si>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</si>
  <si>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</si>
  <si>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</si>
  <si>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</si>
  <si>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</si>
  <si>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</si>
  <si>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</si>
  <si>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</si>
  <si>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</si>
  <si>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</si>
  <si>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</si>
  <si>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</si>
  <si>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</si>
  <si>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</si>
  <si>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</si>
  <si>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</si>
  <si>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</si>
  <si>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</si>
  <si>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</si>
  <si>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</si>
  <si>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</si>
  <si>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</si>
  <si>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</si>
  <si>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</si>
  <si>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</si>
  <si>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</si>
  <si>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</si>
  <si>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</si>
  <si>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</si>
  <si>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</si>
  <si>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</si>
  <si>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</si>
  <si>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</si>
  <si>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</si>
  <si>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</si>
  <si>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</si>
  <si>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</si>
  <si>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</si>
  <si>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</si>
  <si>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</si>
  <si>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</si>
  <si>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</si>
  <si>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</si>
  <si>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</si>
  <si>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</si>
  <si>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</si>
  <si>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</si>
  <si>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</si>
  <si>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</si>
  <si>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</si>
  <si>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</si>
  <si>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</si>
  <si>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</si>
  <si>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</si>
  <si>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</si>
  <si>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</si>
  <si>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</si>
  <si>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</si>
  <si>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</si>
  <si>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</si>
  <si>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</si>
  <si>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</si>
  <si>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</si>
  <si>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</si>
  <si>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</si>
  <si>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</si>
  <si>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</si>
  <si>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</si>
  <si>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</si>
  <si>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</si>
  <si>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</si>
  <si>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</si>
  <si>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</si>
  <si>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</si>
  <si>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</si>
  <si>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</si>
  <si>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</si>
  <si>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</si>
  <si>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</si>
  <si>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</si>
  <si>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</si>
  <si>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</si>
  <si>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</si>
  <si>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</si>
  <si>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</si>
  <si>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</si>
  <si>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</si>
  <si>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</si>
  <si>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</si>
  <si>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</si>
  <si>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</si>
  <si>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</si>
  <si>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</si>
  <si>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</si>
  <si>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</si>
  <si>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</si>
  <si>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</si>
  <si>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</si>
  <si>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</si>
  <si>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</si>
  <si>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</si>
  <si>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</si>
  <si>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</si>
  <si>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</si>
  <si>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</si>
  <si>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</si>
  <si>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</si>
  <si>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</si>
  <si>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</si>
  <si>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</si>
  <si>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</si>
  <si>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</si>
  <si>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</si>
  <si>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</si>
  <si>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</si>
  <si>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</si>
  <si>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</si>
  <si>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</si>
  <si>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</si>
  <si>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</si>
  <si>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</si>
  <si>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</si>
  <si>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</si>
  <si>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</si>
  <si>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</si>
  <si>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</si>
  <si>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</si>
  <si>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</si>
  <si>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</si>
  <si>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</si>
  <si>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</si>
  <si>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</si>
  <si>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</si>
  <si>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</si>
  <si>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</si>
  <si>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</si>
  <si>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</si>
  <si>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</si>
  <si>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</si>
  <si>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</si>
  <si>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</si>
  <si>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</si>
  <si>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</si>
  <si>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</si>
  <si>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</si>
  <si>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</si>
  <si>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</si>
  <si>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</si>
  <si>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</si>
  <si>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</si>
  <si>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</si>
  <si>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</si>
  <si>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</si>
  <si>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</si>
  <si>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</si>
  <si>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</si>
  <si>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</si>
  <si>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</si>
  <si>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</si>
  <si>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</si>
  <si>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</si>
  <si>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</si>
  <si>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</si>
  <si>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</si>
  <si>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</si>
  <si>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</si>
  <si>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</si>
  <si>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</si>
  <si>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</si>
  <si>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</si>
  <si>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</si>
  <si>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</si>
  <si>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</si>
  <si>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</si>
  <si>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</si>
  <si>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</si>
  <si>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</si>
  <si>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</si>
  <si>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</si>
  <si>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</si>
  <si>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</si>
  <si>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</si>
  <si>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</si>
  <si>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</si>
  <si>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</si>
  <si>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</si>
  <si>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</si>
  <si>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</si>
  <si>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</si>
  <si>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</si>
  <si>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</si>
  <si>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</si>
  <si>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</si>
  <si>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</si>
  <si>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</si>
  <si>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</si>
  <si>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</si>
  <si>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</si>
  <si>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</si>
  <si>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</si>
  <si>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</si>
  <si>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</si>
  <si>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</si>
  <si>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</si>
  <si>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</si>
  <si>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</si>
  <si>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</si>
  <si>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</si>
  <si>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</si>
  <si>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</si>
  <si>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</si>
  <si>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</si>
  <si>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</si>
  <si>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</si>
  <si>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</si>
  <si>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</si>
  <si>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</si>
  <si>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</si>
  <si>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</si>
  <si>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</si>
  <si>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</si>
  <si>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</si>
  <si>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</si>
  <si>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</si>
  <si>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</si>
  <si>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</si>
  <si>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</si>
  <si>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</si>
  <si>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</si>
  <si>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</si>
  <si>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</si>
  <si>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</si>
  <si>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</si>
  <si>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</si>
  <si>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</si>
  <si>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</si>
  <si>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</si>
  <si>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</si>
  <si>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</si>
  <si>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</si>
  <si>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</si>
  <si>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</si>
  <si>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</si>
  <si>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</si>
  <si>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</si>
  <si>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</si>
  <si>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</si>
  <si>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</si>
  <si>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</si>
  <si>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</si>
  <si>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</si>
  <si>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</si>
  <si>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</si>
  <si>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</si>
  <si>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</si>
  <si>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</si>
  <si>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</si>
  <si>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</si>
  <si>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</si>
  <si>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</si>
  <si>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</si>
  <si>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</si>
  <si>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</si>
  <si>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</si>
  <si>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</si>
  <si>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</si>
  <si>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</si>
  <si>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</si>
  <si>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</si>
  <si>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</si>
  <si>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</si>
  <si>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</si>
  <si>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</si>
  <si>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</si>
  <si>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</si>
  <si>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</si>
  <si>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</si>
  <si>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</si>
  <si>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</si>
  <si>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</si>
  <si>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</si>
  <si>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</si>
  <si>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</si>
  <si>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</si>
  <si>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</si>
  <si>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</si>
  <si>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</si>
  <si>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</si>
  <si>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</si>
  <si>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</si>
  <si>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</si>
  <si>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</si>
  <si>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</si>
  <si>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</si>
  <si>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</si>
  <si>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</si>
  <si>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</si>
  <si>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</si>
  <si>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</si>
  <si>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</si>
  <si>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</si>
  <si>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</si>
  <si>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</si>
  <si>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</si>
  <si>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</si>
  <si>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</si>
  <si>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</si>
  <si>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</si>
  <si>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</si>
  <si>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</si>
  <si>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</si>
  <si>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</si>
  <si>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</si>
  <si>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</si>
  <si>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</si>
  <si>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</si>
  <si>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</si>
  <si>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</si>
  <si>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</si>
  <si>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</si>
  <si>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</si>
  <si>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</si>
  <si>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</si>
  <si>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</si>
  <si>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</si>
  <si>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</si>
  <si>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</si>
  <si>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</si>
  <si>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</si>
  <si>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</si>
  <si>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</si>
  <si>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</si>
  <si>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</si>
  <si>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</si>
  <si>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</si>
  <si>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</si>
  <si>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</si>
  <si>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</si>
  <si>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</si>
  <si>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</si>
  <si>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</si>
  <si>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</si>
  <si>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</si>
  <si>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</si>
  <si>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</si>
  <si>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</si>
  <si>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</si>
  <si>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</si>
  <si>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</si>
  <si>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</si>
  <si>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</si>
  <si>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</si>
  <si>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</si>
  <si>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</si>
  <si>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</si>
  <si>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</si>
  <si>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</si>
  <si>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</si>
  <si>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</si>
  <si>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</si>
  <si>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</si>
  <si>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</si>
  <si>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</si>
  <si>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</si>
  <si>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</si>
  <si>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</si>
  <si>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</si>
  <si>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</si>
  <si>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</si>
  <si>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</si>
  <si>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</si>
  <si>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</si>
  <si>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</si>
  <si>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</si>
  <si>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</si>
  <si>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</si>
  <si>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</si>
  <si>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</si>
  <si>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</si>
  <si>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</si>
  <si>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</si>
  <si>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</si>
  <si>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</si>
  <si>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</si>
  <si>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</si>
  <si>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</si>
  <si>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</si>
  <si>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</si>
  <si>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</si>
  <si>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</si>
  <si>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</si>
  <si>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</si>
  <si>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</si>
  <si>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</si>
  <si>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</si>
  <si>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</si>
  <si>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</si>
  <si>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</si>
  <si>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</si>
  <si>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</si>
  <si>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</si>
  <si>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</si>
  <si>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</si>
  <si>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</si>
  <si>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</si>
  <si>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</si>
  <si>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</si>
  <si>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</si>
  <si>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</si>
  <si>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</si>
  <si>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</si>
  <si>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</si>
  <si>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</si>
  <si>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</si>
  <si>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</si>
  <si>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</si>
  <si>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</si>
  <si>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</si>
  <si>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</si>
  <si>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</si>
  <si>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</si>
  <si>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</si>
  <si>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</si>
  <si>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</si>
  <si>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</si>
  <si>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</si>
  <si>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</si>
  <si>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</si>
  <si>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</si>
  <si>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</si>
  <si>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</si>
  <si>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</si>
  <si>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</si>
  <si>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</si>
  <si>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</si>
  <si>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</si>
  <si>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</si>
  <si>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</si>
  <si>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</si>
  <si>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</si>
  <si>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</si>
  <si>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</si>
  <si>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</si>
  <si>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</si>
  <si>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</si>
  <si>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</si>
  <si>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</si>
  <si>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</si>
  <si>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</si>
  <si>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</si>
  <si>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</si>
  <si>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</si>
  <si>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</si>
  <si>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</si>
  <si>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</si>
  <si>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</si>
  <si>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</si>
  <si>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</si>
  <si>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</si>
  <si>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</si>
  <si>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</si>
  <si>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</si>
  <si>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</si>
  <si>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</si>
  <si>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</si>
  <si>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</si>
  <si>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</si>
  <si>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</si>
  <si>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</si>
  <si>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</si>
  <si>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</si>
  <si>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</si>
  <si>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</si>
  <si>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</si>
  <si>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</si>
  <si>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</si>
  <si>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</si>
  <si>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</si>
  <si>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</si>
  <si>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</si>
  <si>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</si>
  <si>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</si>
  <si>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</si>
  <si>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</si>
  <si>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</si>
  <si>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</si>
  <si>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</si>
  <si>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</si>
  <si>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</si>
  <si>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</si>
  <si>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</si>
  <si>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</si>
  <si>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</si>
  <si>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</si>
  <si>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</si>
  <si>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</si>
  <si>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</si>
  <si>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</si>
  <si>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</si>
  <si>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</si>
  <si>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</si>
  <si>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</si>
  <si>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</si>
  <si>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</si>
  <si>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</si>
  <si>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</si>
  <si>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</si>
  <si>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</si>
  <si>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</si>
  <si>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</si>
  <si>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</si>
  <si>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</si>
  <si>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</si>
  <si>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</si>
  <si>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</si>
  <si>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</si>
  <si>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</si>
  <si>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</si>
  <si>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</si>
  <si>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</si>
  <si>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</si>
  <si>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</si>
  <si>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</si>
  <si>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</si>
  <si>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</si>
  <si>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</si>
  <si>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</si>
  <si>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</si>
  <si>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</si>
  <si>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</si>
  <si>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</si>
  <si>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</si>
  <si>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</si>
  <si>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</si>
  <si>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</si>
  <si>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</si>
  <si>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</si>
  <si>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</si>
  <si>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</si>
  <si>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</si>
  <si>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</si>
  <si>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</si>
  <si>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</si>
  <si>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</si>
  <si>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</si>
  <si>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</si>
  <si>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</si>
  <si>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</si>
  <si>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</si>
  <si>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</si>
  <si>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</si>
  <si>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</si>
  <si>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</si>
  <si>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</si>
  <si>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</si>
  <si>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</si>
  <si>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</si>
  <si>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</si>
  <si>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</si>
  <si>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</si>
  <si>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</si>
  <si>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</si>
  <si>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</si>
  <si>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</si>
  <si>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</si>
  <si>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</si>
  <si>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</si>
  <si>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</si>
  <si>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</si>
  <si>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</si>
  <si>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</si>
  <si>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</si>
  <si>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</si>
  <si>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</si>
  <si>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</si>
  <si>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</si>
  <si>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</si>
  <si>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</si>
  <si>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</si>
  <si>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</si>
  <si>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</si>
  <si>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</si>
  <si>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</si>
  <si>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</si>
  <si>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</si>
  <si>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</si>
  <si>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</si>
  <si>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</si>
  <si>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</si>
  <si>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</si>
  <si>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</si>
  <si>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</si>
  <si>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</si>
  <si>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</si>
  <si>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</si>
  <si>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</si>
  <si>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</si>
  <si>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</si>
  <si>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</si>
  <si>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</si>
  <si>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</si>
  <si>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</si>
  <si>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</si>
  <si>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</si>
  <si>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</si>
  <si>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</si>
  <si>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</si>
  <si>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</si>
  <si>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</si>
  <si>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</si>
  <si>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</si>
  <si>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</si>
  <si>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</si>
  <si>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</si>
  <si>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</si>
  <si>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</si>
  <si>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</si>
  <si>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</si>
  <si>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</si>
  <si>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</si>
  <si>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</si>
  <si>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</si>
  <si>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</si>
  <si>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</si>
  <si>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</si>
  <si>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</si>
  <si>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</si>
  <si>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</si>
  <si>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</si>
  <si>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</si>
  <si>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</si>
  <si>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</si>
  <si>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</si>
  <si>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</si>
  <si>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</si>
  <si>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</si>
  <si>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</si>
  <si>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</si>
  <si>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</si>
  <si>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</si>
  <si>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</si>
  <si>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</si>
  <si>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</si>
  <si>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</si>
  <si>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</si>
  <si>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</si>
  <si>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</si>
  <si>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</si>
  <si>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</si>
  <si>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</si>
  <si>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</si>
  <si>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</si>
  <si>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</si>
  <si>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</si>
  <si>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</si>
  <si>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</si>
  <si>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</si>
  <si>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</si>
  <si>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</si>
  <si>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</si>
  <si>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</si>
  <si>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</si>
  <si>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</si>
  <si>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</si>
  <si>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</si>
  <si>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</si>
  <si>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</si>
  <si>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</si>
  <si>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</si>
  <si>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</si>
  <si>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</si>
  <si>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</si>
  <si>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</si>
  <si>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</si>
  <si>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</si>
  <si>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</si>
  <si>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</si>
  <si>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</si>
  <si>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</si>
  <si>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</si>
  <si>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</si>
  <si>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</si>
  <si>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</si>
  <si>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</si>
  <si>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</si>
  <si>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</si>
  <si>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</si>
  <si>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</si>
  <si>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</si>
  <si>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</si>
  <si>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</si>
  <si>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</si>
  <si>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</si>
  <si>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</si>
  <si>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</si>
  <si>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</si>
  <si>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</si>
  <si>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</si>
  <si>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</si>
  <si>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</si>
  <si>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</si>
  <si>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</si>
  <si>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</si>
  <si>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</si>
  <si>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</si>
  <si>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</si>
  <si>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</si>
  <si>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</si>
  <si>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</si>
  <si>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</si>
  <si>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</si>
  <si>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</si>
  <si>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</si>
  <si>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</si>
  <si>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</si>
  <si>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</si>
  <si>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</si>
  <si>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</si>
  <si>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</si>
  <si>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</si>
  <si>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</si>
  <si>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</si>
  <si>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</si>
  <si>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</si>
  <si>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</si>
  <si>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</si>
  <si>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</si>
  <si>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</si>
  <si>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</si>
  <si>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</si>
  <si>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</si>
  <si>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</si>
  <si>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</si>
  <si>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</si>
  <si>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</si>
  <si>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</si>
  <si>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</si>
  <si>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</si>
  <si>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</si>
  <si>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</si>
  <si>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</si>
  <si>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</si>
  <si>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</si>
  <si>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</si>
  <si>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</si>
  <si>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</si>
  <si>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</si>
  <si>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</si>
  <si>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</si>
  <si>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</si>
  <si>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</si>
  <si>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</si>
  <si>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</si>
  <si>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</si>
  <si>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</si>
  <si>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</si>
  <si>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</si>
  <si>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</si>
  <si>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</si>
  <si>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</si>
  <si>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</si>
  <si>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</si>
  <si>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</si>
  <si>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</si>
  <si>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</si>
  <si>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</si>
  <si>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</si>
  <si>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</si>
  <si>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</si>
  <si>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</si>
  <si>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</si>
  <si>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</si>
  <si>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</si>
  <si>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</si>
  <si>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</si>
  <si>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</si>
  <si>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</si>
  <si>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</si>
  <si>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</si>
  <si>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</si>
  <si>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</si>
  <si>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</si>
  <si>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</si>
  <si>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</si>
  <si>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</si>
  <si>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</si>
  <si>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</si>
  <si>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</si>
  <si>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</si>
  <si>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</si>
  <si>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</si>
  <si>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</si>
  <si>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</si>
  <si>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</si>
  <si>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</si>
  <si>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</si>
  <si>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</si>
  <si>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</si>
  <si>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</si>
  <si>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</si>
  <si>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</si>
  <si>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</si>
  <si>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</si>
  <si>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</si>
  <si>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</si>
  <si>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</si>
  <si>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</si>
  <si>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</si>
  <si>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</si>
  <si>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</si>
  <si>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</si>
  <si>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</si>
  <si>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</si>
  <si>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</si>
  <si>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</si>
  <si>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</si>
  <si>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</si>
  <si>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</si>
  <si>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</si>
  <si>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</si>
  <si>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</si>
  <si>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</si>
  <si>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</si>
  <si>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</si>
  <si>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</si>
  <si>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</si>
  <si>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</si>
  <si>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</si>
  <si>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</si>
  <si>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</si>
  <si>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</si>
  <si>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</si>
  <si>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</si>
  <si>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</si>
  <si>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</si>
  <si>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</si>
  <si>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</si>
  <si>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</si>
  <si>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</si>
  <si>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</si>
  <si>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</si>
  <si>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</si>
  <si>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</si>
  <si>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</si>
  <si>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</si>
  <si>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</si>
  <si>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</si>
  <si>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</si>
  <si>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</si>
  <si>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</si>
  <si>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</si>
  <si>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</si>
  <si>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</si>
  <si>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</si>
  <si>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</si>
  <si>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</si>
  <si>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</si>
  <si>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</si>
  <si>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</si>
  <si>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</si>
  <si>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</si>
  <si>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</si>
  <si>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</si>
  <si>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</si>
  <si>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</si>
  <si>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</si>
  <si>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</si>
  <si>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</si>
  <si>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</si>
  <si>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</si>
  <si>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</si>
  <si>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</si>
  <si>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</si>
  <si>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</si>
  <si>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</si>
  <si>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</si>
  <si>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</si>
  <si>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</si>
  <si>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</si>
  <si>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</si>
  <si>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</si>
  <si>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</si>
  <si>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</si>
  <si>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</si>
  <si>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</si>
  <si>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</si>
  <si>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</si>
  <si>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</si>
  <si>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</si>
  <si>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</si>
  <si>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</si>
  <si>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</si>
  <si>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</si>
  <si>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</si>
  <si>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</si>
  <si>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</si>
  <si>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</si>
  <si>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</si>
  <si>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</si>
  <si>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</si>
  <si>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</si>
  <si>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</si>
  <si>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</si>
  <si>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</si>
  <si>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</si>
  <si>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</si>
  <si>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</si>
  <si>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</si>
  <si>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</si>
  <si>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</si>
  <si>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</si>
  <si>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</si>
  <si>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</si>
  <si>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</si>
  <si>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</si>
  <si>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</si>
  <si>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</si>
  <si>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</si>
  <si>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</si>
  <si>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</si>
  <si>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</si>
  <si>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</si>
  <si>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</si>
  <si>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</si>
  <si>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</si>
  <si>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</si>
  <si>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</si>
  <si>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</si>
  <si>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</si>
  <si>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</si>
  <si>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</si>
  <si>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</si>
  <si>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</si>
  <si>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</si>
  <si>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</si>
  <si>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</si>
  <si>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</si>
  <si>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</si>
  <si>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</si>
  <si>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</si>
  <si>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</si>
  <si>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</si>
  <si>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</si>
  <si>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</si>
  <si>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</si>
  <si>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</si>
  <si>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</si>
  <si>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</si>
  <si>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</si>
  <si>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</si>
  <si>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</si>
  <si>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</si>
  <si>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</si>
  <si>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</si>
  <si>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</si>
  <si>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</si>
  <si>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</si>
  <si>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</si>
  <si>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</si>
  <si>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</si>
  <si>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</si>
  <si>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</si>
  <si>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</si>
  <si>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</si>
  <si>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</si>
  <si>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</si>
  <si>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</si>
  <si>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</si>
  <si>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</si>
  <si>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</si>
  <si>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</si>
  <si>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</si>
  <si>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</si>
  <si>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</si>
  <si>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</si>
  <si>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</si>
  <si>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</si>
  <si>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</si>
  <si>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</si>
  <si>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</si>
  <si>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</si>
  <si>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</si>
  <si>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</si>
  <si>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</si>
  <si>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</si>
  <si>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</si>
  <si>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</si>
  <si>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</si>
  <si>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</si>
  <si>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</si>
  <si>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</si>
  <si>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</si>
  <si>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</si>
  <si>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</si>
  <si>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</si>
  <si>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</si>
  <si>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</si>
  <si>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</si>
  <si>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</si>
  <si>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</si>
  <si>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</si>
  <si>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</si>
  <si>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</si>
  <si>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</si>
  <si>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</si>
  <si>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</si>
  <si>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</si>
  <si>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</si>
  <si>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</si>
  <si>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</si>
  <si>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</si>
  <si>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</si>
  <si>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</si>
  <si>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</si>
  <si>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</si>
  <si>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</si>
  <si>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</si>
  <si>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</si>
  <si>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</si>
  <si>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</si>
  <si>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</si>
  <si>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</si>
  <si>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</si>
  <si>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</si>
  <si>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</si>
  <si>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</si>
  <si>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</si>
  <si>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</si>
  <si>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</si>
  <si>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</si>
  <si>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</si>
  <si>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</si>
  <si>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</si>
  <si>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</si>
  <si>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</si>
  <si>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</si>
  <si>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</si>
  <si>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</si>
  <si>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</si>
  <si>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</si>
  <si>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</si>
  <si>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</si>
  <si>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</si>
  <si>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</si>
  <si>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</si>
  <si>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</si>
  <si>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</si>
  <si>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</si>
  <si>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</si>
  <si>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</si>
  <si>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</si>
  <si>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</si>
  <si>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</si>
  <si>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</si>
  <si>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</si>
  <si>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</si>
  <si>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</si>
  <si>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</si>
  <si>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</si>
  <si>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</si>
  <si>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</si>
  <si>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</si>
  <si>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</si>
  <si>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</si>
  <si>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</si>
  <si>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</si>
  <si>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</si>
  <si>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</si>
  <si>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</si>
  <si>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</si>
  <si>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</si>
  <si>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</si>
  <si>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</si>
  <si>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</si>
  <si>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</si>
  <si>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</si>
  <si>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</si>
  <si>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</si>
  <si>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</si>
  <si>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</si>
  <si>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</si>
  <si>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</si>
  <si>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</si>
  <si>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</si>
  <si>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</si>
  <si>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</si>
  <si>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</si>
  <si>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</si>
  <si>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</si>
  <si>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</si>
  <si>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</si>
  <si>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</si>
  <si>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</si>
  <si>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</si>
  <si>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</si>
  <si>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</si>
  <si>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</si>
  <si>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</si>
  <si>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</si>
  <si>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</si>
  <si>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</si>
  <si>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</si>
  <si>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</si>
  <si>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</si>
  <si>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</si>
  <si>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</si>
  <si>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</si>
  <si>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</si>
  <si>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</si>
  <si>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</si>
  <si>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</si>
  <si>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</si>
  <si>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</si>
  <si>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</si>
  <si>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</si>
  <si>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</si>
  <si>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</si>
  <si>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</si>
  <si>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</si>
  <si>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</si>
  <si>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</si>
  <si>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</si>
  <si>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</si>
  <si>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</si>
  <si>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</si>
  <si>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</si>
  <si>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</si>
  <si>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</si>
  <si>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</si>
  <si>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</si>
  <si>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</si>
  <si>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</si>
  <si>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</si>
  <si>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</si>
  <si>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</si>
  <si>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</si>
  <si>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</si>
  <si>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</si>
  <si>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</si>
  <si>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</si>
  <si>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</si>
  <si>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</si>
  <si>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</si>
  <si>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</si>
  <si>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</si>
  <si>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</si>
  <si>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</si>
  <si>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</si>
  <si>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</si>
  <si>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</si>
  <si>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</si>
  <si>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</si>
  <si>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</si>
  <si>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</si>
  <si>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</si>
  <si>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</si>
  <si>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</si>
  <si>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</si>
  <si>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</si>
  <si>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</si>
  <si>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</si>
  <si>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</si>
  <si>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</si>
  <si>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</si>
  <si>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</si>
  <si>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</si>
  <si>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</si>
  <si>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</si>
  <si>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</si>
  <si>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</si>
  <si>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</si>
  <si>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</si>
  <si>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</si>
  <si>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</si>
  <si>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</si>
  <si>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</si>
  <si>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</si>
  <si>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</si>
  <si>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</si>
  <si>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</si>
  <si>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</si>
  <si>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</si>
  <si>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</si>
  <si>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</si>
  <si>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</si>
  <si>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</si>
  <si>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</si>
  <si>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</si>
  <si>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</si>
  <si>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</si>
  <si>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</si>
  <si>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</si>
  <si>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</si>
  <si>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</si>
  <si>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</si>
  <si>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</si>
  <si>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</si>
  <si>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</si>
  <si>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</si>
  <si>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</si>
  <si>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</si>
  <si>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</si>
  <si>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</si>
  <si>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</si>
  <si>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</si>
  <si>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</si>
  <si>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</si>
  <si>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</si>
  <si>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</si>
  <si>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</si>
  <si>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</si>
  <si>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</si>
  <si>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</si>
  <si>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</si>
  <si>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</si>
  <si>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</si>
  <si>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</si>
  <si>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</si>
  <si>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</si>
  <si>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</si>
  <si>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</si>
  <si>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</si>
  <si>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</si>
  <si>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</si>
  <si>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</si>
  <si>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</si>
  <si>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</si>
  <si>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</si>
  <si>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</si>
  <si>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</si>
  <si>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</si>
  <si>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</si>
  <si>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</si>
  <si>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</si>
  <si>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</si>
  <si>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</si>
  <si>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</si>
  <si>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</si>
  <si>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</si>
  <si>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</si>
  <si>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</si>
  <si>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</si>
  <si>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</si>
  <si>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</si>
  <si>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</si>
  <si>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</si>
  <si>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</si>
  <si>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</si>
  <si>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</si>
  <si>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</si>
  <si>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</si>
  <si>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</si>
  <si>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</si>
  <si>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</si>
  <si>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</si>
  <si>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</si>
  <si>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</si>
  <si>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</si>
  <si>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</si>
  <si>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</si>
  <si>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</si>
  <si>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</si>
  <si>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</si>
  <si>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</si>
  <si>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</si>
  <si>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</si>
  <si>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</si>
  <si>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</si>
  <si>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</si>
  <si>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</si>
  <si>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</si>
  <si>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</si>
  <si>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</si>
  <si>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</si>
  <si>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</si>
  <si>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</si>
  <si>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</si>
  <si>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</si>
  <si>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</si>
  <si>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</si>
  <si>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</si>
  <si>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</si>
  <si>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</si>
  <si>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</si>
  <si>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</si>
  <si>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</si>
  <si>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</si>
  <si>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</si>
  <si>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</si>
  <si>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</si>
  <si>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</si>
  <si>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</si>
  <si>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</si>
  <si>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</si>
  <si>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</si>
  <si>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</si>
  <si>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</si>
  <si>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</si>
  <si>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</si>
  <si>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</si>
  <si>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</si>
  <si>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</si>
  <si>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</si>
  <si>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</si>
  <si>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</si>
  <si>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</si>
  <si>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</si>
  <si>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</si>
  <si>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</si>
  <si>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</si>
  <si>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</si>
  <si>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</si>
  <si>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</si>
  <si>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</si>
  <si>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</si>
  <si>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</si>
  <si>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</si>
  <si>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</si>
  <si>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</si>
  <si>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</si>
  <si>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</si>
  <si>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</si>
  <si>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</si>
  <si>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</si>
  <si>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</si>
  <si>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</si>
  <si>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</si>
  <si>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</si>
  <si>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</si>
  <si>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</si>
  <si>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</si>
  <si>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</si>
  <si>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</si>
  <si>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</si>
  <si>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</si>
  <si>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</si>
  <si>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</si>
  <si>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</si>
  <si>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</si>
  <si>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</si>
  <si>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</si>
  <si>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</si>
  <si>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</si>
  <si>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</si>
  <si>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</si>
  <si>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</si>
  <si>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</si>
  <si>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</si>
  <si>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</si>
  <si>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</si>
  <si>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</si>
  <si>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</si>
  <si>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</si>
  <si>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</si>
  <si>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</si>
  <si>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</si>
  <si>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</si>
  <si>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</si>
  <si>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</si>
  <si>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</si>
  <si>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</si>
  <si>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</si>
  <si>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</si>
  <si>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</si>
  <si>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</si>
  <si>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</si>
  <si>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</si>
  <si>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</si>
  <si>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</si>
  <si>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</si>
  <si>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</si>
  <si>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</si>
  <si>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</si>
  <si>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</si>
  <si>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</si>
  <si>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</si>
  <si>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</si>
  <si>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</si>
  <si>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</si>
  <si>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</si>
  <si>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</si>
  <si>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</si>
  <si>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</si>
  <si>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</si>
  <si>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</si>
  <si>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</si>
  <si>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</si>
  <si>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</si>
  <si>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</si>
  <si>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</si>
  <si>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</si>
  <si>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</si>
  <si>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</si>
  <si>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</si>
  <si>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</si>
  <si>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</si>
  <si>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</si>
  <si>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</si>
  <si>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</si>
  <si>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</si>
  <si>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</si>
  <si>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</si>
  <si>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</si>
  <si>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</si>
  <si>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</si>
  <si>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</si>
  <si>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</si>
  <si>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</si>
  <si>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</si>
  <si>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</si>
  <si>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</si>
  <si>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</si>
  <si>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</si>
  <si>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</si>
  <si>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</si>
  <si>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</si>
  <si>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</si>
  <si>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</si>
  <si>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</si>
  <si>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</si>
  <si>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</si>
  <si>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</si>
  <si>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</si>
  <si>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</si>
  <si>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</si>
  <si>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</si>
  <si>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</si>
  <si>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</si>
  <si>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</si>
  <si>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</si>
  <si>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</si>
  <si>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</si>
  <si>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</si>
  <si>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</si>
  <si>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</si>
  <si>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</si>
  <si>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</si>
  <si>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</si>
  <si>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</si>
  <si>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</si>
  <si>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</si>
  <si>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</si>
  <si>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</si>
  <si>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</si>
  <si>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</si>
  <si>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</si>
  <si>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</si>
  <si>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</si>
  <si>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</si>
  <si>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</si>
  <si>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</si>
  <si>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</si>
  <si>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</si>
  <si>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</si>
  <si>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</si>
  <si>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</si>
  <si>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</si>
  <si>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</si>
  <si>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</si>
  <si>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</si>
  <si>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</si>
  <si>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</si>
  <si>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</si>
  <si>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</si>
  <si>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</si>
  <si>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</si>
  <si>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</si>
  <si>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</si>
  <si>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</si>
  <si>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</si>
  <si>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</si>
  <si>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</si>
  <si>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</si>
  <si>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</si>
  <si>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</si>
  <si>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</si>
  <si>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</si>
  <si>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</si>
  <si>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</si>
  <si>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</si>
  <si>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</si>
  <si>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</si>
  <si>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</si>
  <si>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</si>
  <si>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</si>
  <si>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</si>
  <si>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</si>
  <si>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</si>
  <si>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</si>
  <si>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</si>
  <si>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</si>
  <si>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</si>
  <si>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</si>
  <si>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</si>
  <si>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</si>
  <si>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</si>
  <si>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</si>
  <si>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</si>
  <si>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</si>
  <si>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</si>
  <si>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</si>
  <si>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</si>
  <si>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</si>
  <si>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</si>
  <si>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</si>
  <si>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</si>
  <si>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</si>
  <si>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</si>
  <si>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</si>
  <si>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</si>
  <si>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</si>
  <si>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</si>
  <si>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</si>
  <si>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</si>
  <si>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</si>
  <si>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</si>
  <si>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</si>
  <si>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</si>
  <si>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</si>
  <si>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</si>
  <si>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</si>
  <si>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</si>
  <si>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</si>
  <si>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</si>
  <si>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</si>
  <si>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</si>
  <si>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</si>
  <si>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</si>
  <si>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</si>
  <si>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</si>
  <si>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</si>
  <si>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</si>
  <si>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</si>
  <si>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</si>
  <si>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</si>
  <si>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</si>
  <si>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</si>
  <si>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</si>
  <si>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</si>
  <si>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</si>
  <si>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</si>
  <si>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</si>
  <si>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</si>
  <si>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</si>
  <si>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</si>
  <si>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</si>
  <si>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</si>
  <si>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</si>
  <si>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</si>
  <si>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</si>
  <si>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</si>
  <si>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</si>
  <si>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</si>
  <si>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</si>
  <si>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</si>
  <si>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</si>
  <si>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</si>
  <si>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</si>
  <si>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</si>
  <si>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</si>
  <si>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</si>
  <si>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</si>
  <si>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</si>
  <si>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</si>
  <si>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</si>
  <si>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</si>
  <si>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</si>
  <si>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</si>
  <si>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</si>
  <si>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</si>
  <si>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</si>
  <si>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</si>
  <si>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</si>
  <si>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</si>
  <si>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</si>
  <si>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</si>
  <si>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</si>
  <si>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</si>
  <si>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</si>
  <si>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</si>
  <si>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</si>
  <si>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</si>
  <si>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</si>
  <si>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</si>
  <si>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</si>
  <si>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</si>
  <si>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</si>
  <si>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</si>
  <si>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</si>
  <si>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</si>
  <si>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</si>
  <si>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</si>
  <si>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</si>
  <si>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</si>
  <si>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</si>
  <si>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</si>
  <si>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</si>
  <si>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</si>
  <si>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</si>
  <si>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</si>
  <si>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</si>
  <si>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</si>
  <si>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</si>
  <si>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</si>
  <si>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</si>
  <si>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</si>
  <si>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</si>
  <si>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</si>
  <si>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</si>
  <si>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</si>
  <si>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</si>
  <si>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</si>
  <si>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</si>
  <si>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</si>
  <si>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</si>
  <si>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</si>
  <si>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</si>
  <si>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</si>
  <si>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</si>
  <si>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</si>
  <si>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</si>
  <si>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</si>
  <si>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</si>
  <si>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</si>
  <si>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</si>
  <si>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</si>
  <si>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</si>
  <si>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</si>
  <si>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</si>
  <si>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</si>
  <si>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</si>
  <si>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</si>
  <si>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</si>
  <si>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</si>
  <si>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</si>
  <si>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</si>
  <si>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</si>
  <si>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</si>
  <si>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</si>
  <si>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</si>
  <si>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</si>
  <si>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</si>
  <si>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</si>
  <si>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</si>
  <si>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</si>
  <si>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</si>
  <si>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</si>
  <si>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</si>
  <si>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</si>
  <si>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</si>
  <si>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</si>
  <si>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</si>
  <si>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</si>
  <si>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</si>
  <si>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</si>
  <si>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</si>
  <si>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</si>
  <si>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</si>
  <si>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</si>
  <si>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</si>
  <si>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</si>
  <si>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</si>
  <si>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</si>
  <si>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</si>
  <si>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</si>
  <si>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</si>
  <si>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</si>
  <si>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</si>
  <si>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</si>
  <si>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</si>
  <si>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</si>
  <si>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</si>
  <si>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</si>
  <si>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</si>
  <si>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</si>
  <si>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</si>
  <si>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</si>
  <si>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</si>
  <si>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</si>
  <si>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</si>
  <si>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</si>
  <si>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</si>
  <si>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</si>
  <si>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</si>
  <si>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</si>
  <si>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</si>
  <si>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</si>
  <si>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</si>
  <si>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</si>
  <si>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</si>
  <si>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</si>
  <si>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</si>
  <si>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</si>
  <si>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</si>
  <si>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</si>
  <si>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</si>
  <si>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</si>
  <si>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</si>
  <si>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</si>
  <si>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</si>
  <si>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</si>
  <si>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</si>
  <si>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</si>
  <si>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</si>
  <si>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</si>
  <si>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</si>
  <si>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</si>
  <si>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</si>
  <si>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</si>
  <si>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</si>
  <si>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</si>
  <si>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</si>
  <si>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</si>
  <si>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</si>
  <si>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</si>
  <si>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</si>
  <si>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</si>
  <si>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</si>
  <si>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</si>
  <si>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</si>
  <si>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</si>
  <si>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</si>
  <si>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</si>
  <si>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</si>
  <si>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</si>
  <si>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</si>
  <si>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</si>
  <si>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</si>
  <si>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</si>
  <si>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</si>
  <si>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</si>
  <si>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</si>
  <si>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</si>
  <si>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</si>
  <si>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</si>
  <si>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</si>
  <si>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</si>
  <si>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</si>
  <si>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</si>
  <si>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</si>
  <si>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</si>
  <si>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</si>
  <si>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</si>
  <si>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</si>
  <si>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</si>
  <si>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</si>
  <si>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</si>
  <si>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</si>
  <si>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</si>
  <si>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</si>
  <si>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</si>
  <si>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</si>
  <si>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</si>
  <si>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</si>
  <si>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</si>
  <si>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</si>
  <si>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</si>
  <si>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</si>
  <si>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</si>
  <si>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</si>
  <si>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</si>
  <si>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</si>
  <si>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</si>
  <si>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</si>
  <si>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</si>
  <si>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</si>
  <si>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</si>
  <si>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</si>
  <si>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</si>
  <si>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</si>
  <si>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</si>
  <si>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</si>
  <si>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</si>
  <si>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</si>
  <si>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</si>
  <si>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</si>
  <si>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</si>
  <si>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</si>
  <si>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</si>
  <si>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</si>
  <si>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</si>
  <si>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</si>
  <si>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</si>
  <si>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</si>
  <si>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</si>
  <si>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</si>
  <si>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</si>
  <si>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</si>
  <si>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</si>
  <si>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</si>
  <si>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</si>
  <si>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</si>
  <si>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</si>
  <si>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</si>
  <si>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</si>
  <si>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</si>
  <si>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</si>
  <si>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</si>
  <si>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</si>
  <si>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</si>
  <si>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</si>
  <si>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</si>
  <si>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</si>
  <si>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</si>
  <si>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</si>
  <si>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</si>
  <si>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</si>
  <si>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</si>
  <si>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</si>
  <si>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</si>
  <si>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</si>
  <si>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</si>
  <si>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</si>
  <si>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</si>
  <si>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</si>
  <si>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</si>
  <si>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</si>
  <si>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</si>
  <si>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</si>
  <si>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</si>
  <si>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</si>
  <si>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</si>
  <si>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</si>
  <si>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</si>
  <si>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</si>
  <si>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</si>
  <si>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</si>
  <si>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</si>
  <si>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</si>
  <si>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</si>
  <si>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</si>
  <si>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</si>
  <si>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</si>
  <si>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</si>
  <si>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</si>
  <si>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</si>
  <si>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</si>
  <si>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</si>
  <si>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</si>
  <si>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</si>
  <si>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</si>
  <si>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</si>
  <si>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</si>
  <si>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</si>
  <si>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</si>
  <si>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</si>
  <si>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</si>
  <si>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</si>
  <si>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</si>
  <si>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</si>
  <si>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</si>
  <si>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</si>
  <si>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</si>
  <si>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</si>
  <si>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</si>
  <si>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</si>
  <si>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</si>
  <si>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</si>
  <si>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</si>
  <si>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</si>
  <si>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</si>
  <si>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</si>
  <si>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</si>
  <si>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</si>
  <si>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</si>
  <si>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</si>
  <si>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</si>
  <si>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</si>
  <si>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</si>
  <si>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</si>
  <si>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</si>
  <si>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</si>
  <si>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</si>
  <si>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</si>
  <si>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</si>
  <si>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</si>
  <si>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</si>
  <si>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</si>
  <si>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</si>
  <si>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</si>
  <si>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</si>
  <si>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</si>
  <si>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</si>
  <si>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</si>
  <si>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</si>
  <si>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</si>
  <si>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</si>
  <si>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</si>
  <si>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</si>
  <si>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</si>
  <si>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</si>
  <si>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</si>
  <si>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</si>
  <si>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</si>
  <si>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</si>
  <si>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</si>
  <si>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</si>
  <si>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</si>
  <si>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</si>
  <si>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</si>
  <si>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</si>
  <si>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</si>
  <si>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</si>
  <si>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</si>
  <si>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</si>
  <si>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</si>
  <si>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</si>
  <si>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</si>
  <si>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</si>
  <si>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</si>
  <si>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</si>
  <si>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</si>
  <si>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</si>
  <si>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</si>
  <si>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</si>
  <si>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</si>
  <si>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</si>
  <si>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</si>
  <si>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</si>
  <si>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</si>
  <si>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</si>
  <si>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</si>
  <si>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</si>
  <si>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</si>
  <si>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</si>
  <si>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</si>
  <si>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</si>
  <si>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</si>
  <si>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</si>
  <si>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</si>
  <si>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</si>
  <si>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</si>
  <si>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</si>
  <si>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</si>
  <si>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</si>
  <si>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</si>
  <si>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</si>
  <si>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</si>
  <si>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</si>
  <si>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</si>
  <si>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</si>
  <si>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</si>
  <si>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</si>
  <si>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</si>
  <si>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</si>
  <si>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</si>
  <si>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</si>
  <si>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</si>
  <si>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</si>
  <si>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</si>
  <si>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</si>
  <si>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</si>
  <si>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</si>
  <si>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</si>
  <si>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</si>
  <si>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</si>
  <si>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</si>
  <si>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</si>
  <si>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</si>
  <si>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</si>
  <si>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</si>
  <si>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</si>
  <si>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</si>
  <si>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</si>
  <si>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</si>
  <si>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</si>
  <si>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</si>
  <si>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</si>
  <si>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</si>
  <si>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</si>
  <si>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</si>
  <si>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</si>
  <si>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</si>
  <si>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</si>
  <si>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</si>
  <si>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</si>
  <si>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</si>
  <si>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</si>
  <si>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</si>
  <si>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</si>
  <si>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</si>
  <si>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</si>
  <si>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</si>
  <si>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</si>
  <si>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</si>
  <si>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</si>
  <si>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</si>
  <si>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</si>
  <si>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</si>
  <si>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</si>
  <si>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</si>
  <si>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</si>
  <si>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</si>
  <si>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</si>
  <si>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</si>
  <si>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</si>
  <si>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</si>
  <si>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</si>
  <si>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</si>
  <si>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</si>
  <si>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</si>
  <si>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</si>
  <si>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</si>
  <si>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</si>
  <si>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</si>
  <si>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</si>
  <si>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</si>
  <si>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</si>
  <si>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</si>
  <si>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</si>
  <si>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</si>
  <si>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</si>
  <si>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</si>
  <si>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</si>
  <si>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</si>
  <si>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</si>
  <si>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</si>
  <si>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</si>
  <si>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</si>
  <si>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</si>
  <si>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</si>
  <si>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</si>
  <si>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</si>
  <si>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</si>
  <si>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</si>
  <si>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</si>
  <si>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</si>
  <si>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</si>
  <si>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</si>
  <si>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</si>
  <si>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</si>
  <si>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</si>
  <si>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</si>
  <si>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</si>
  <si>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</si>
  <si>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</si>
  <si>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</si>
  <si>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</si>
  <si>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</si>
  <si>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</si>
  <si>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</si>
  <si>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</si>
  <si>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</si>
  <si>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</si>
  <si>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</si>
  <si>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</si>
  <si>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</si>
  <si>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</si>
  <si>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</si>
  <si>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</si>
  <si>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</si>
  <si>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</si>
  <si>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</si>
  <si>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</si>
  <si>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</si>
  <si>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</si>
  <si>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</si>
  <si>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</si>
  <si>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</si>
  <si>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</si>
  <si>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</si>
  <si>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</si>
  <si>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</si>
  <si>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</si>
  <si>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</si>
  <si>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</si>
  <si>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</si>
  <si>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</si>
  <si>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</si>
  <si>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</si>
  <si>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</si>
  <si>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</si>
  <si>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</si>
  <si>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</si>
  <si>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</si>
  <si>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</si>
  <si>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</si>
  <si>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</si>
  <si>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</si>
  <si>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</si>
  <si>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</si>
  <si>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</si>
  <si>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</si>
  <si>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</si>
  <si>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</si>
  <si>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</si>
  <si>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</si>
  <si>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</si>
  <si>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</si>
  <si>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</si>
  <si>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</si>
  <si>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</si>
  <si>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</si>
  <si>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</si>
  <si>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</si>
  <si>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</si>
  <si>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</si>
  <si>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</si>
  <si>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</si>
  <si>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</si>
  <si>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</si>
  <si>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</si>
  <si>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</si>
  <si>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</si>
  <si>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</si>
  <si>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</si>
  <si>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</si>
  <si>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</si>
  <si>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</si>
  <si>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</si>
  <si>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</si>
  <si>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</si>
  <si>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</si>
  <si>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</si>
  <si>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</si>
  <si>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</si>
  <si>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</si>
  <si>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</si>
  <si>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</si>
  <si>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</si>
  <si>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</si>
  <si>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</si>
  <si>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</si>
  <si>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</si>
  <si>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</si>
  <si>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</si>
  <si>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</si>
  <si>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</si>
  <si>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</si>
  <si>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</si>
  <si>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</si>
  <si>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</si>
  <si>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</si>
  <si>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</si>
  <si>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</si>
  <si>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</si>
  <si>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</si>
  <si>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</si>
  <si>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</si>
  <si>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</si>
  <si>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</si>
  <si>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</si>
  <si>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</si>
  <si>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</si>
  <si>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</si>
  <si>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</si>
  <si>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</si>
  <si>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</si>
  <si>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</si>
  <si>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</si>
  <si>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</si>
  <si>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</si>
  <si>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</si>
  <si>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</si>
  <si>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</si>
  <si>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</si>
  <si>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</si>
  <si>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</si>
  <si>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</si>
  <si>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</si>
  <si>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</si>
  <si>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</si>
  <si>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</si>
  <si>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</si>
  <si>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</si>
  <si>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</si>
  <si>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</si>
  <si>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</si>
  <si>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</si>
  <si>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</si>
  <si>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</si>
  <si>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</si>
  <si>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</si>
  <si>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</si>
  <si>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</si>
  <si>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</si>
  <si>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</si>
  <si>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</si>
  <si>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</si>
  <si>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</si>
  <si>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</si>
  <si>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</si>
  <si>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</si>
  <si>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</si>
  <si>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</si>
  <si>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</si>
  <si>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</si>
  <si>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</si>
  <si>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</si>
  <si>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</si>
  <si>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</si>
  <si>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</si>
  <si>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</si>
  <si>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</si>
  <si>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</si>
  <si>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</si>
  <si>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</si>
  <si>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</si>
  <si>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</si>
  <si>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</si>
  <si>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</si>
  <si>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</si>
  <si>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</si>
  <si>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</si>
  <si>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</si>
  <si>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</si>
  <si>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</si>
  <si>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</si>
  <si>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</si>
  <si>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</si>
  <si>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</si>
  <si>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</si>
  <si>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</si>
  <si>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</si>
  <si>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</si>
  <si>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</si>
  <si>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</si>
  <si>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</si>
  <si>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</si>
  <si>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</si>
  <si>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</si>
  <si>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</si>
  <si>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</si>
  <si>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</si>
  <si>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</si>
  <si>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</si>
  <si>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</si>
  <si>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</si>
  <si>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</si>
  <si>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</si>
  <si>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</si>
  <si>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</si>
  <si>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</si>
  <si>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</si>
  <si>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</si>
  <si>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</si>
  <si>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</si>
  <si>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</si>
  <si>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</si>
  <si>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</si>
  <si>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</si>
  <si>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</si>
  <si>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</si>
  <si>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</si>
  <si>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</si>
  <si>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</si>
  <si>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</si>
  <si>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</si>
  <si>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</si>
  <si>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</si>
  <si>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</si>
  <si>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</si>
  <si>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</si>
  <si>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</si>
  <si>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</si>
  <si>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</si>
  <si>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</si>
  <si>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</si>
  <si>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</si>
  <si>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</si>
  <si>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</si>
  <si>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</si>
  <si>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</si>
  <si>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</si>
  <si>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</si>
  <si>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</si>
  <si>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</si>
  <si>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</si>
  <si>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</si>
  <si>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</si>
  <si>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</si>
  <si>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</si>
  <si>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</si>
  <si>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</si>
  <si>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</si>
  <si>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</si>
  <si>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</si>
  <si>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</si>
  <si>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</si>
  <si>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</si>
  <si>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</si>
  <si>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</si>
  <si>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</si>
  <si>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</si>
  <si>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</si>
  <si>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</si>
  <si>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</si>
  <si>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</si>
  <si>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</si>
  <si>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</si>
  <si>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</si>
  <si>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</si>
  <si>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</si>
  <si>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</si>
  <si>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</si>
  <si>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</si>
  <si>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</si>
  <si>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</si>
  <si>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</si>
  <si>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</si>
  <si>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</si>
  <si>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</si>
  <si>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</si>
  <si>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</si>
  <si>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</si>
  <si>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</si>
  <si>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</si>
  <si>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</si>
  <si>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</si>
  <si>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</si>
  <si>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</si>
  <si>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</si>
  <si>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</si>
  <si>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</si>
  <si>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</si>
  <si>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</si>
  <si>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</si>
  <si>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</si>
  <si>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</si>
  <si>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</si>
  <si>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</si>
  <si>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</si>
  <si>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</si>
  <si>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</si>
  <si>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</si>
  <si>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</si>
  <si>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</si>
  <si>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</si>
  <si>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</si>
  <si>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</si>
  <si>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</si>
  <si>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</si>
  <si>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</si>
  <si>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</si>
  <si>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</si>
  <si>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</si>
  <si>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</si>
  <si>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</si>
  <si>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</si>
  <si>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</si>
  <si>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</si>
  <si>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</si>
  <si>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</si>
  <si>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</si>
  <si>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</si>
  <si>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</si>
  <si>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</si>
  <si>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</si>
  <si>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</si>
  <si>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</si>
  <si>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</si>
  <si>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</si>
  <si>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</si>
  <si>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</si>
  <si>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</si>
  <si>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</si>
  <si>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</si>
  <si>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</si>
  <si>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</si>
  <si>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</si>
  <si>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</si>
  <si>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</si>
  <si>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</si>
  <si>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</si>
  <si>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</si>
  <si>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</si>
  <si>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</si>
  <si>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</si>
  <si>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</si>
  <si>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</si>
  <si>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</si>
  <si>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</si>
  <si>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</si>
  <si>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</si>
  <si>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</si>
  <si>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</si>
  <si>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</si>
  <si>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</si>
  <si>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</si>
  <si>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</si>
  <si>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</si>
  <si>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</si>
  <si>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</si>
  <si>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</si>
  <si>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</si>
  <si>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</si>
  <si>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</si>
  <si>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</si>
  <si>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</si>
  <si>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</si>
  <si>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</si>
  <si>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</si>
  <si>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</si>
  <si>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</si>
  <si>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</si>
  <si>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</si>
  <si>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</si>
  <si>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</si>
  <si>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</si>
  <si>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</si>
  <si>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</si>
  <si>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</si>
  <si>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</si>
  <si>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</si>
  <si>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</si>
  <si>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</si>
  <si>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</si>
  <si>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</si>
  <si>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</si>
  <si>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</si>
  <si>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</si>
  <si>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</si>
  <si>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</si>
  <si>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</si>
  <si>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</si>
  <si>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</si>
  <si>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</si>
  <si>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</si>
  <si>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</si>
  <si>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</si>
  <si>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</si>
  <si>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</si>
  <si>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</si>
  <si>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</si>
  <si>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</si>
  <si>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</si>
  <si>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</si>
  <si>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</si>
  <si>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</si>
  <si>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</si>
  <si>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</si>
  <si>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</si>
  <si>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</si>
  <si>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</si>
  <si>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</si>
  <si>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</si>
  <si>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</si>
  <si>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</si>
  <si>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</si>
  <si>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</si>
  <si>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</si>
  <si>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</si>
  <si>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</si>
  <si>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</si>
  <si>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</si>
  <si>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</si>
  <si>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</si>
  <si>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</si>
  <si>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</si>
  <si>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</si>
  <si>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</si>
  <si>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</si>
  <si>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</si>
  <si>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</si>
  <si>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</si>
  <si>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</si>
  <si>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</si>
  <si>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</si>
  <si>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</si>
  <si>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</si>
  <si>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</si>
  <si>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</si>
  <si>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</si>
  <si>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</si>
  <si>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</si>
  <si>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</si>
  <si>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</si>
  <si>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</si>
  <si>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</si>
  <si>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</si>
  <si>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</si>
  <si>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</si>
  <si>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</si>
  <si>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</si>
  <si>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</si>
  <si>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</si>
  <si>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</si>
  <si>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</si>
  <si>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</si>
  <si>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</si>
  <si>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</si>
  <si>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</si>
  <si>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</si>
  <si>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</si>
  <si>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</si>
  <si>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</si>
  <si>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</si>
  <si>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</si>
  <si>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</si>
  <si>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</si>
  <si>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</si>
  <si>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</si>
  <si>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</si>
  <si>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</si>
  <si>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</si>
  <si>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</si>
  <si>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</si>
  <si>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</si>
  <si>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</si>
  <si>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</si>
  <si>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</si>
  <si>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</si>
  <si>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</si>
  <si>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</si>
  <si>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</si>
  <si>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</si>
  <si>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</si>
  <si>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</si>
  <si>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</si>
  <si>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</si>
  <si>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</si>
  <si>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</si>
  <si>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</si>
  <si>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</si>
  <si>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</si>
  <si>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</si>
  <si>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</si>
  <si>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</si>
  <si>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</si>
  <si>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</si>
  <si>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</si>
  <si>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</si>
  <si>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</si>
  <si>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</si>
  <si>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</si>
  <si>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</si>
  <si>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</si>
  <si>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</si>
  <si>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</si>
  <si>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</si>
  <si>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</si>
  <si>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</si>
  <si>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</si>
  <si>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</si>
  <si>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</si>
  <si>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</si>
  <si>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</si>
  <si>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</si>
  <si>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</si>
  <si>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</si>
  <si>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</si>
  <si>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</si>
  <si>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</si>
  <si>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</si>
  <si>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</si>
  <si>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</si>
  <si>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</si>
  <si>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</si>
  <si>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</si>
  <si>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</si>
  <si>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</si>
  <si>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</si>
  <si>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</si>
  <si>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</si>
  <si>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</si>
  <si>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</si>
  <si>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</si>
  <si>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</si>
  <si>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</si>
  <si>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</si>
  <si>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</si>
  <si>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</si>
  <si>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</si>
  <si>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</si>
  <si>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</si>
  <si>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</si>
  <si>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</si>
  <si>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</si>
  <si>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</si>
  <si>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</si>
  <si>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</si>
  <si>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</si>
  <si>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</si>
  <si>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</si>
  <si>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</si>
  <si>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</si>
  <si>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</si>
  <si>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</si>
  <si>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</si>
  <si>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</si>
  <si>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</si>
  <si>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</si>
  <si>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</si>
  <si>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</si>
  <si>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</si>
  <si>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</si>
  <si>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</si>
  <si>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</si>
  <si>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</si>
  <si>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</si>
  <si>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</si>
  <si>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</si>
  <si>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</si>
  <si>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</si>
  <si>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</si>
  <si>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</si>
  <si>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</si>
  <si>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</si>
  <si>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</si>
  <si>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</si>
  <si>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</si>
  <si>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</si>
  <si>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</si>
  <si>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</si>
  <si>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</si>
  <si>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</si>
  <si>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</si>
  <si>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</si>
  <si>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</si>
  <si>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</si>
  <si>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</si>
  <si>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</si>
  <si>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</si>
  <si>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</si>
  <si>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</si>
  <si>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</si>
  <si>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</si>
  <si>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</si>
  <si>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</si>
  <si>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</si>
  <si>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</si>
  <si>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</si>
  <si>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</si>
  <si>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</si>
  <si>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</si>
  <si>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</si>
  <si>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</si>
  <si>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</si>
  <si>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</si>
  <si>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</si>
  <si>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</si>
  <si>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</si>
  <si>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</si>
  <si>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</si>
  <si>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</si>
  <si>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</si>
  <si>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</si>
  <si>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</si>
  <si>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</si>
  <si>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</si>
  <si>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</si>
  <si>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</si>
  <si>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</si>
  <si>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</si>
  <si>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</si>
  <si>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</si>
  <si>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</si>
  <si>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</si>
  <si>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</si>
  <si>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</si>
  <si>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</si>
  <si>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</si>
  <si>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</si>
  <si>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</si>
  <si>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</si>
  <si>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</si>
  <si>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</si>
  <si>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</si>
  <si>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</si>
  <si>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</si>
  <si>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</si>
  <si>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</si>
  <si>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</si>
  <si>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</si>
  <si>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</si>
  <si>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</si>
  <si>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</si>
  <si>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</si>
  <si>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</si>
  <si>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</si>
  <si>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</si>
  <si>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</si>
  <si>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</si>
  <si>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</si>
  <si>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</si>
  <si>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</si>
  <si>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</si>
  <si>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</si>
  <si>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</si>
  <si>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</si>
  <si>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</si>
  <si>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</si>
  <si>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</si>
  <si>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</si>
  <si>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</si>
  <si>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</si>
  <si>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</si>
  <si>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</si>
  <si>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</si>
  <si>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</si>
  <si>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</si>
  <si>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</si>
  <si>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</si>
  <si>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</si>
  <si>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</si>
  <si>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</si>
  <si>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</si>
  <si>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</si>
  <si>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</si>
  <si>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</si>
  <si>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</si>
  <si>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</si>
  <si>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</si>
  <si>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</si>
  <si>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</si>
  <si>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</si>
  <si>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</si>
  <si>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</si>
  <si>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</si>
  <si>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</si>
  <si>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</si>
  <si>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</si>
  <si>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</si>
  <si>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</si>
  <si>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</si>
  <si>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</si>
  <si>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</si>
  <si>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</si>
  <si>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</si>
  <si>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</si>
  <si>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</si>
  <si>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</si>
  <si>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</si>
  <si>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</si>
  <si>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</si>
  <si>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</si>
  <si>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</si>
  <si>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</si>
  <si>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</si>
  <si>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</si>
  <si>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</si>
  <si>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</si>
  <si>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</si>
  <si>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</si>
  <si>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</si>
  <si>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</si>
  <si>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</si>
  <si>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</si>
  <si>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</si>
  <si>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</si>
  <si>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</si>
  <si>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</si>
  <si>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</si>
  <si>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</si>
  <si>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</si>
  <si>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</si>
  <si>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</si>
  <si>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</si>
  <si>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</si>
  <si>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</si>
  <si>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</si>
  <si>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</si>
  <si>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</si>
  <si>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</si>
  <si>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</si>
  <si>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</si>
  <si>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</si>
  <si>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</si>
  <si>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</si>
  <si>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</si>
  <si>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</si>
  <si>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</si>
  <si>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</si>
  <si>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</si>
  <si>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</si>
  <si>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</si>
  <si>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</si>
  <si>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</si>
  <si>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</si>
  <si>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</si>
  <si>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</si>
  <si>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</si>
  <si>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</si>
  <si>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</si>
  <si>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</si>
  <si>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</si>
  <si>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</si>
  <si>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</si>
  <si>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</si>
  <si>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</si>
  <si>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</si>
  <si>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</si>
  <si>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</si>
  <si>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</si>
  <si>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</si>
  <si>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</si>
  <si>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</si>
  <si>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</si>
  <si>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</si>
  <si>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</si>
  <si>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</si>
  <si>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</si>
  <si>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</si>
  <si>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</si>
  <si>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</si>
  <si>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</si>
  <si>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</si>
  <si>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</si>
  <si>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</si>
  <si>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</si>
  <si>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</si>
  <si>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</si>
  <si>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</si>
  <si>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</si>
  <si>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</si>
  <si>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</si>
  <si>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</si>
  <si>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</si>
  <si>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</si>
  <si>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</si>
  <si>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</si>
  <si>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</si>
  <si>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</si>
  <si>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</si>
  <si>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</si>
  <si>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</si>
  <si>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</si>
  <si>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</si>
  <si>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</si>
  <si>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</si>
  <si>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</si>
  <si>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</si>
  <si>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</si>
  <si>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</si>
  <si>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</si>
  <si>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</si>
  <si>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</si>
  <si>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</si>
  <si>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</si>
  <si>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</si>
  <si>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</si>
  <si>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</si>
  <si>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</si>
  <si>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</si>
  <si>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</si>
  <si>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</si>
  <si>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</si>
  <si>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</si>
  <si>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</si>
  <si>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</si>
  <si>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</si>
  <si>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</si>
  <si>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</si>
  <si>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</si>
  <si>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</si>
  <si>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</si>
  <si>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</si>
  <si>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</si>
  <si>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</si>
  <si>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</si>
  <si>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</si>
  <si>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</si>
  <si>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</si>
  <si>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</si>
  <si>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</si>
  <si>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</si>
  <si>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</si>
  <si>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</si>
  <si>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</si>
  <si>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</si>
  <si>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</si>
  <si>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</si>
  <si>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</si>
  <si>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</si>
  <si>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</si>
  <si>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</si>
  <si>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</si>
  <si>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</si>
  <si>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</si>
  <si>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</si>
  <si>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</si>
  <si>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</si>
  <si>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</si>
  <si>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</si>
  <si>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</si>
  <si>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</si>
  <si>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</si>
  <si>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</si>
  <si>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</si>
  <si>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</si>
  <si>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</si>
  <si>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</si>
  <si>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</si>
  <si>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</si>
  <si>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</si>
  <si>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</si>
  <si>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</si>
  <si>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</si>
  <si>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</si>
  <si>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</si>
  <si>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</si>
  <si>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</si>
  <si>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</si>
  <si>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</si>
  <si>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</si>
  <si>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</si>
  <si>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</si>
  <si>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</si>
  <si>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</si>
  <si>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</si>
  <si>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</si>
  <si>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</si>
  <si>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</si>
  <si>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</si>
  <si>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</si>
  <si>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</si>
  <si>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</si>
  <si>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</si>
  <si>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</si>
  <si>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</si>
  <si>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</si>
  <si>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</si>
  <si>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</si>
  <si>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</si>
  <si>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</si>
  <si>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</si>
  <si>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</si>
  <si>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</si>
  <si>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</si>
  <si>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</si>
  <si>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</si>
  <si>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</si>
  <si>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</si>
  <si>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</si>
  <si>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</si>
  <si>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</si>
  <si>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</si>
  <si>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</si>
  <si>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</si>
  <si>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</si>
  <si>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</si>
  <si>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</si>
  <si>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</si>
  <si>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</si>
  <si>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</si>
  <si>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</si>
  <si>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</si>
  <si>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</si>
  <si>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</si>
  <si>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</si>
  <si>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</si>
  <si>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</si>
  <si>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</si>
  <si>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</si>
  <si>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</si>
  <si>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</si>
  <si>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</si>
  <si>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</si>
  <si>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</si>
  <si>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</si>
  <si>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</si>
  <si>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</si>
  <si>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</si>
  <si>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</si>
  <si>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</si>
  <si>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</si>
  <si>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</si>
  <si>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</si>
  <si>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</si>
  <si>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</si>
  <si>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</si>
  <si>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</si>
  <si>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</si>
  <si>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</si>
  <si>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</si>
  <si>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</si>
  <si>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</si>
  <si>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</si>
  <si>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</si>
  <si>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</si>
  <si>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</si>
  <si>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</si>
  <si>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</si>
  <si>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</si>
  <si>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</si>
  <si>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</si>
  <si>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</si>
  <si>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</si>
  <si>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</si>
  <si>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</si>
  <si>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</si>
  <si>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</si>
  <si>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</si>
  <si>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</si>
  <si>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</si>
  <si>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</si>
  <si>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</si>
  <si>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</si>
  <si>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</si>
  <si>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</si>
  <si>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</si>
  <si>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</si>
  <si>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</si>
  <si>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</si>
  <si>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</si>
  <si>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</si>
  <si>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</si>
  <si>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</si>
  <si>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</si>
  <si>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</si>
  <si>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</si>
  <si>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</si>
  <si>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</si>
  <si>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</si>
  <si>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</si>
  <si>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</si>
  <si>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</si>
  <si>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</si>
  <si>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</si>
  <si>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</si>
  <si>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</si>
  <si>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</si>
  <si>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</si>
  <si>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</si>
  <si>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</si>
  <si>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</si>
  <si>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</si>
  <si>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</si>
  <si>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</si>
  <si>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</si>
  <si>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</si>
  <si>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</si>
  <si>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</si>
  <si>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</si>
  <si>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</si>
  <si>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</si>
  <si>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</si>
  <si>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</si>
  <si>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</si>
  <si>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</si>
  <si>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</si>
  <si>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</si>
  <si>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</si>
  <si>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</si>
  <si>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</si>
  <si>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</si>
  <si>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</si>
  <si>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</si>
  <si>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</si>
  <si>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</si>
  <si>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</si>
  <si>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</si>
  <si>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</si>
  <si>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</si>
  <si>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</si>
  <si>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</si>
  <si>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</si>
  <si>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</si>
  <si>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</si>
  <si>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</si>
  <si>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</si>
  <si>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</si>
  <si>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</si>
  <si>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</si>
  <si>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</si>
  <si>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</si>
  <si>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</si>
  <si>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</si>
  <si>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</si>
  <si>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</si>
  <si>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</si>
  <si>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</si>
  <si>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</si>
  <si>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</si>
  <si>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</si>
  <si>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</si>
  <si>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</si>
  <si>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</si>
  <si>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</si>
  <si>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</si>
  <si>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</si>
  <si>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</si>
  <si>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</si>
  <si>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</si>
  <si>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</si>
  <si>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</si>
  <si>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</si>
  <si>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</si>
  <si>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</si>
  <si>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</si>
  <si>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</si>
  <si>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</si>
  <si>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</si>
  <si>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</si>
  <si>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</si>
  <si>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</si>
  <si>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</si>
  <si>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</si>
  <si>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</si>
  <si>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</si>
  <si>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</si>
  <si>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</si>
  <si>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</si>
  <si>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</si>
  <si>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</si>
  <si>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</si>
  <si>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</si>
  <si>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</si>
  <si>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</si>
  <si>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</si>
  <si>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</si>
  <si>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</si>
  <si>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</si>
  <si>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</si>
  <si>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</si>
  <si>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</si>
  <si>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</si>
  <si>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</si>
  <si>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</si>
  <si>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</si>
  <si>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</si>
  <si>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</si>
  <si>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</si>
  <si>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</si>
  <si>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</si>
  <si>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</si>
  <si>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</si>
  <si>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</si>
  <si>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</si>
  <si>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</si>
  <si>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</si>
  <si>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</si>
  <si>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</si>
  <si>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</si>
  <si>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</si>
  <si>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</si>
  <si>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</si>
  <si>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</si>
  <si>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</si>
  <si>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</si>
  <si>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</si>
  <si>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</si>
  <si>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</si>
  <si>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</si>
  <si>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</si>
  <si>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</si>
  <si>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</si>
  <si>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</si>
  <si>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</si>
  <si>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</si>
  <si>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</si>
  <si>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</si>
  <si>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</si>
  <si>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</si>
  <si>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</si>
  <si>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</si>
  <si>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</si>
  <si>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</si>
  <si>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</si>
  <si>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</si>
  <si>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</si>
  <si>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</si>
  <si>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</si>
  <si>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</si>
  <si>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</si>
  <si>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</si>
  <si>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</si>
  <si>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</si>
  <si>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</si>
  <si>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</si>
  <si>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</si>
  <si>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</si>
  <si>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</si>
  <si>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</si>
  <si>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</si>
  <si>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</si>
  <si>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</si>
  <si>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</si>
  <si>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</si>
  <si>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</si>
  <si>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</si>
  <si>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</si>
  <si>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</si>
  <si>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</si>
  <si>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</si>
  <si>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</si>
  <si>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</si>
  <si>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</si>
  <si>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</si>
  <si>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</si>
  <si>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</si>
  <si>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</si>
  <si>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</si>
  <si>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</si>
  <si>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</si>
  <si>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</si>
  <si>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</si>
  <si>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</si>
  <si>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</si>
  <si>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</si>
  <si>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</si>
  <si>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</si>
  <si>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</si>
  <si>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</si>
  <si>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</si>
  <si>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</si>
  <si>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</si>
  <si>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</si>
  <si>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</si>
  <si>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</si>
  <si>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</si>
  <si>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</si>
  <si>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</si>
  <si>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</si>
  <si>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</si>
  <si>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</si>
  <si>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</si>
  <si>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</si>
  <si>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</si>
  <si>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</si>
  <si>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</si>
  <si>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</si>
  <si>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</si>
  <si>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</si>
  <si>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</si>
  <si>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</si>
  <si>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</si>
  <si>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</si>
  <si>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</si>
  <si>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</si>
  <si>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</si>
  <si>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</si>
  <si>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</si>
  <si>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</si>
  <si>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</si>
  <si>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</si>
  <si>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</si>
  <si>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</si>
  <si>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</si>
  <si>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</si>
  <si>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</si>
  <si>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</si>
  <si>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</si>
  <si>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</si>
  <si>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</si>
  <si>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</si>
  <si>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</si>
  <si>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</si>
  <si>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</si>
  <si>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</si>
  <si>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</si>
  <si>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</si>
  <si>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</si>
  <si>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</si>
  <si>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</si>
  <si>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</si>
  <si>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</si>
  <si>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</si>
  <si>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</si>
  <si>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</si>
  <si>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</si>
  <si>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</si>
  <si>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</si>
  <si>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</si>
  <si>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</si>
  <si>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</si>
  <si>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</si>
  <si>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</si>
  <si>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</si>
  <si>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</si>
  <si>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</si>
  <si>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</si>
  <si>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</si>
  <si>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</si>
  <si>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</si>
  <si>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</si>
  <si>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</si>
  <si>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</si>
  <si>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</si>
  <si>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</si>
  <si>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</si>
  <si>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</si>
  <si>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</si>
  <si>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</si>
  <si>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</si>
  <si>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</si>
  <si>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</si>
  <si>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</si>
  <si>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</si>
  <si>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</si>
  <si>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</si>
  <si>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</si>
  <si>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</si>
  <si>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</si>
  <si>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</si>
  <si>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</si>
  <si>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</si>
  <si>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</si>
  <si>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</si>
  <si>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</si>
  <si>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</si>
  <si>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</si>
  <si>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</si>
  <si>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</si>
  <si>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</si>
  <si>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</si>
  <si>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</si>
  <si>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</si>
  <si>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</si>
  <si>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</si>
  <si>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</si>
  <si>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</si>
  <si>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</si>
  <si>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</si>
  <si>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</si>
  <si>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</si>
  <si>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</si>
  <si>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</si>
  <si>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</si>
  <si>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</si>
  <si>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</si>
  <si>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</si>
  <si>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</si>
  <si>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</si>
  <si>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</si>
  <si>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</si>
  <si>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</si>
  <si>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</si>
  <si>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</si>
  <si>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</si>
  <si>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</si>
  <si>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</si>
  <si>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</si>
  <si>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</si>
  <si>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</si>
  <si>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</si>
  <si>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</si>
  <si>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</si>
  <si>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</si>
  <si>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</si>
  <si>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</si>
  <si>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</si>
  <si>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</si>
  <si>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</si>
  <si>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</si>
  <si>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</si>
  <si>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</si>
  <si>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</si>
  <si>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</si>
  <si>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</si>
  <si>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</si>
  <si>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</si>
  <si>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</si>
  <si>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</si>
  <si>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</si>
  <si>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</si>
  <si>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</si>
  <si>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</si>
  <si>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</si>
  <si>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</si>
  <si>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</si>
  <si>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</si>
  <si>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</si>
  <si>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</si>
  <si>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</si>
  <si>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</si>
  <si>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</si>
  <si>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</si>
  <si>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</si>
  <si>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</si>
  <si>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</si>
  <si>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</si>
  <si>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</si>
  <si>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</si>
  <si>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</si>
  <si>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</si>
  <si>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</si>
  <si>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</si>
  <si>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</si>
  <si>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</si>
  <si>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</si>
  <si>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</si>
  <si>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</si>
  <si>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</si>
  <si>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</si>
  <si>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</si>
  <si>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</si>
  <si>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</si>
  <si>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</si>
  <si>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</si>
  <si>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</si>
  <si>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</si>
  <si>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</si>
  <si>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</si>
  <si>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</si>
  <si>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</si>
  <si>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</si>
  <si>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</si>
  <si>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</si>
  <si>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</si>
  <si>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</si>
  <si>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</si>
  <si>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</si>
  <si>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</si>
  <si>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</si>
  <si>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</si>
  <si>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</si>
  <si>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</si>
  <si>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</si>
  <si>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</si>
  <si>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</si>
  <si>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</si>
  <si>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</si>
  <si>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</si>
  <si>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</si>
  <si>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</si>
  <si>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</si>
  <si>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</si>
  <si>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</si>
  <si>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</si>
  <si>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</si>
  <si>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</si>
  <si>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</si>
  <si>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</si>
  <si>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</si>
  <si>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</si>
  <si>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</si>
  <si>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</si>
  <si>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</si>
  <si>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</si>
  <si>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</si>
  <si>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</si>
  <si>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</si>
  <si>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</si>
  <si>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</si>
  <si>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</si>
  <si>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</si>
  <si>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</si>
  <si>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</si>
  <si>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</si>
  <si>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</si>
  <si>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</si>
  <si>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</si>
  <si>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</si>
  <si>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</si>
  <si>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</si>
  <si>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</si>
  <si>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</si>
  <si>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</si>
  <si>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</si>
  <si>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</si>
  <si>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</si>
  <si>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</si>
  <si>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</si>
  <si>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</si>
  <si>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</si>
  <si>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</si>
  <si>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</si>
  <si>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</si>
  <si>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</si>
  <si>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</si>
  <si>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</si>
  <si>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</si>
  <si>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</si>
  <si>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</si>
  <si>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</si>
  <si>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</si>
  <si>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</si>
  <si>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</si>
  <si>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</si>
  <si>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</si>
  <si>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</si>
  <si>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</si>
  <si>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</si>
  <si>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</si>
  <si>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</si>
  <si>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</si>
  <si>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</si>
  <si>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</si>
  <si>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</si>
  <si>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</si>
  <si>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</si>
  <si>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</si>
  <si>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</si>
  <si>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</si>
  <si>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</si>
  <si>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</si>
  <si>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</si>
  <si>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</si>
  <si>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</si>
  <si>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</si>
  <si>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</si>
  <si>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</si>
  <si>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</si>
  <si>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</si>
  <si>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</si>
  <si>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</si>
  <si>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</si>
  <si>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</si>
  <si>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</si>
  <si>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</si>
  <si>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</si>
  <si>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</si>
  <si>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</si>
  <si>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</si>
  <si>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</si>
  <si>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</si>
  <si>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</si>
  <si>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</si>
  <si>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</si>
  <si>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</si>
  <si>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</si>
  <si>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</si>
  <si>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</si>
  <si>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</si>
  <si>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</si>
  <si>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</si>
  <si>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</si>
  <si>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</si>
  <si>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</si>
  <si>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</si>
  <si>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</si>
  <si>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</si>
  <si>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</si>
  <si>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</si>
  <si>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</si>
  <si>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</si>
  <si>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</si>
  <si>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</si>
  <si>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</si>
  <si>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</si>
  <si>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</si>
  <si>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</si>
  <si>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</si>
  <si>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</si>
  <si>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</si>
  <si>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</si>
  <si>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</si>
  <si>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</si>
  <si>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</si>
  <si>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</si>
  <si>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</si>
  <si>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</si>
  <si>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</si>
  <si>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</si>
  <si>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</si>
  <si>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</si>
  <si>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</si>
  <si>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</si>
  <si>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</si>
  <si>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</si>
  <si>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</si>
  <si>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</si>
  <si>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</si>
  <si>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</si>
  <si>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</si>
  <si>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</si>
  <si>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</si>
  <si>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</si>
  <si>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</si>
  <si>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</si>
  <si>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</si>
  <si>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</si>
  <si>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</si>
  <si>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</si>
  <si>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</si>
  <si>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</si>
  <si>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</si>
  <si>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</si>
  <si>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</si>
  <si>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</si>
  <si>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</si>
  <si>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</si>
  <si>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</si>
  <si>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</si>
  <si>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</si>
  <si>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</si>
  <si>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</si>
  <si>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</si>
  <si>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</si>
  <si>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</si>
  <si>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</si>
  <si>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</si>
  <si>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</si>
  <si>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</si>
  <si>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</si>
  <si>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</si>
  <si>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</si>
  <si>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</si>
  <si>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</si>
  <si>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</si>
  <si>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</si>
  <si>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</si>
  <si>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</si>
  <si>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</si>
  <si>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</si>
  <si>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</si>
  <si>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</si>
  <si>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</si>
  <si>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</si>
  <si>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</si>
  <si>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</si>
  <si>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</si>
  <si>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</si>
  <si>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</si>
  <si>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</si>
  <si>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</si>
  <si>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</si>
  <si>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</si>
  <si>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</si>
  <si>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</si>
  <si>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</si>
  <si>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</si>
  <si>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</si>
  <si>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</si>
  <si>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</si>
  <si>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</si>
  <si>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</si>
  <si>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</si>
  <si>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</si>
  <si>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</si>
  <si>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</si>
  <si>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</si>
  <si>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</si>
  <si>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</si>
  <si>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</si>
  <si>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</si>
  <si>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</si>
  <si>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</si>
  <si>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</si>
  <si>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</si>
  <si>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</si>
  <si>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</si>
  <si>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</si>
  <si>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</si>
  <si>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</si>
  <si>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</si>
  <si>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</si>
  <si>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</si>
  <si>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</si>
  <si>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</si>
  <si>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</si>
  <si>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</si>
  <si>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</si>
  <si>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</si>
  <si>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</si>
  <si>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</si>
  <si>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</si>
  <si>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</si>
  <si>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</si>
  <si>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</si>
  <si>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</si>
  <si>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</si>
  <si>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</si>
  <si>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</si>
  <si>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</si>
  <si>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</si>
  <si>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</si>
  <si>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</si>
  <si>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</si>
  <si>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</si>
  <si>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</si>
  <si>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</si>
  <si>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</si>
  <si>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</si>
  <si>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</si>
  <si>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</si>
  <si>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</si>
  <si>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</si>
  <si>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</si>
  <si>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</si>
  <si>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</si>
  <si>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</si>
  <si>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</si>
  <si>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</si>
  <si>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</si>
  <si>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</si>
  <si>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</si>
  <si>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</si>
  <si>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</si>
  <si>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</si>
  <si>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</si>
  <si>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</si>
  <si>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</si>
  <si>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</si>
  <si>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</si>
  <si>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</si>
  <si>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</si>
  <si>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</si>
  <si>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</si>
  <si>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</si>
  <si>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</si>
  <si>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</si>
  <si>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</si>
  <si>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</si>
  <si>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</si>
  <si>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</si>
  <si>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</si>
  <si>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</si>
  <si>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</si>
  <si>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</si>
  <si>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</si>
  <si>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</si>
  <si>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</si>
  <si>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</si>
  <si>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</si>
  <si>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</si>
  <si>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</si>
  <si>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</si>
  <si>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</si>
  <si>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</si>
  <si>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</si>
  <si>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</si>
  <si>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</si>
  <si>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</si>
  <si>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</si>
  <si>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</si>
  <si>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</si>
  <si>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</si>
  <si>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</si>
  <si>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</si>
  <si>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</si>
  <si>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</si>
  <si>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</si>
  <si>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</si>
  <si>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</si>
  <si>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</si>
  <si>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</si>
  <si>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</si>
  <si>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</si>
  <si>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</si>
  <si>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</si>
  <si>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</si>
  <si>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</si>
  <si>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</si>
  <si>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</si>
  <si>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</si>
  <si>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</si>
  <si>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</si>
  <si>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</si>
  <si>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</si>
  <si>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</si>
  <si>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</si>
  <si>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</si>
  <si>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</si>
  <si>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</si>
  <si>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</si>
  <si>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</si>
  <si>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</si>
  <si>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</si>
  <si>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</si>
  <si>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</si>
  <si>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</si>
  <si>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</si>
  <si>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</si>
  <si>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</si>
  <si>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</si>
  <si>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</si>
  <si>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</si>
  <si>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</si>
  <si>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</si>
  <si>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</si>
  <si>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</si>
  <si>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</si>
  <si>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</si>
  <si>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</si>
  <si>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</si>
  <si>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</si>
  <si>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</si>
  <si>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</si>
  <si>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</si>
  <si>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</si>
  <si>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</si>
  <si>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</si>
  <si>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</si>
  <si>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</si>
  <si>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</si>
  <si>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</si>
  <si>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</si>
  <si>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</si>
  <si>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</si>
  <si>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</si>
  <si>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</si>
  <si>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</si>
  <si>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</si>
  <si>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</si>
  <si>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</si>
  <si>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</si>
  <si>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</si>
  <si>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</si>
  <si>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</si>
  <si>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</si>
  <si>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</si>
  <si>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</si>
  <si>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</si>
  <si>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</si>
  <si>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</si>
  <si>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</si>
  <si>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</si>
  <si>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</si>
  <si>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</si>
  <si>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</si>
  <si>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</si>
  <si>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</si>
  <si>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</si>
  <si>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</si>
  <si>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</si>
  <si>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</si>
  <si>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</si>
  <si>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</si>
  <si>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</si>
  <si>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</si>
  <si>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</si>
  <si>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</si>
  <si>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</si>
  <si>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</si>
  <si>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</si>
  <si>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</si>
  <si>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</si>
  <si>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</si>
  <si>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</si>
  <si>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</si>
  <si>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</si>
  <si>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</si>
  <si>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</si>
  <si>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</si>
  <si>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</si>
  <si>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</si>
  <si>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</si>
  <si>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</si>
  <si>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</si>
  <si>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</si>
  <si>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</si>
  <si>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</si>
  <si>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</si>
  <si>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</si>
  <si>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</si>
  <si>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</si>
  <si>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</si>
  <si>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</si>
  <si>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</si>
  <si>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</si>
  <si>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</si>
  <si>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</si>
  <si>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</si>
  <si>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</si>
  <si>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</si>
  <si>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</si>
  <si>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</si>
  <si>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</si>
  <si>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</si>
  <si>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</si>
  <si>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</si>
  <si>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</si>
  <si>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</si>
  <si>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</si>
  <si>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</si>
  <si>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</si>
  <si>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</si>
  <si>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</si>
  <si>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</si>
  <si>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</si>
  <si>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</si>
  <si>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</si>
  <si>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</si>
  <si>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</si>
  <si>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</si>
  <si>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</si>
  <si>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</si>
  <si>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</si>
  <si>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</si>
  <si>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</si>
  <si>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</si>
  <si>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</si>
  <si>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</si>
  <si>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</si>
  <si>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</si>
  <si>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</si>
  <si>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</si>
  <si>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</si>
  <si>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</si>
  <si>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</si>
  <si>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</si>
  <si>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</si>
  <si>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</si>
  <si>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</si>
  <si>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</si>
  <si>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</si>
  <si>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</si>
  <si>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</si>
  <si>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</si>
  <si>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</si>
  <si>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</si>
  <si>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</si>
  <si>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</si>
  <si>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</si>
  <si>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</si>
  <si>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</si>
  <si>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</si>
  <si>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</si>
  <si>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</si>
  <si>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</si>
  <si>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</si>
  <si>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</si>
  <si>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</si>
  <si>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</si>
  <si>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</si>
  <si>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</si>
  <si>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</si>
  <si>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</si>
  <si>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</si>
  <si>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</si>
  <si>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</si>
  <si>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</si>
  <si>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</si>
  <si>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</si>
  <si>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</si>
  <si>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</si>
  <si>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</si>
  <si>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</si>
  <si>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</si>
  <si>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</si>
  <si>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</si>
  <si>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</si>
  <si>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</si>
  <si>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</si>
  <si>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</si>
  <si>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</si>
  <si>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</si>
  <si>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</si>
  <si>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</si>
  <si>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</si>
  <si>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</si>
  <si>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</si>
  <si>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</si>
  <si>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</si>
  <si>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</si>
  <si>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</si>
  <si>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</si>
  <si>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</si>
  <si>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</si>
  <si>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</si>
  <si>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</si>
  <si>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</si>
  <si>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</si>
  <si>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</si>
  <si>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</si>
  <si>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</si>
  <si>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</si>
  <si>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</si>
  <si>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</si>
  <si>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</si>
  <si>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</si>
  <si>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</si>
  <si>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</si>
  <si>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</si>
  <si>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</si>
  <si>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</si>
  <si>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</si>
  <si>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</si>
  <si>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</si>
  <si>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</si>
  <si>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</si>
  <si>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</si>
  <si>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</si>
  <si>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</si>
  <si>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</si>
  <si>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</si>
  <si>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</si>
  <si>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</si>
  <si>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</si>
  <si>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</si>
  <si>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</si>
  <si>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</si>
  <si>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</si>
  <si>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</si>
  <si>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</si>
  <si>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</si>
  <si>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</si>
  <si>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</si>
  <si>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</si>
  <si>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</si>
  <si>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</si>
  <si>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</si>
  <si>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</si>
  <si>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</si>
  <si>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</si>
  <si>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</si>
  <si>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</si>
  <si>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</si>
  <si>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</si>
  <si>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</si>
  <si>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</si>
  <si>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</si>
  <si>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</si>
  <si>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</si>
  <si>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</si>
  <si>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</si>
  <si>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</si>
  <si>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</si>
  <si>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</si>
  <si>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</si>
  <si>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</si>
  <si>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</si>
  <si>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</si>
  <si>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</si>
  <si>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</si>
  <si>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</si>
  <si>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</si>
  <si>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</si>
  <si>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</si>
  <si>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</si>
  <si>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</si>
  <si>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</si>
  <si>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</si>
  <si>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</si>
  <si>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</si>
  <si>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</si>
  <si>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</si>
  <si>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</si>
  <si>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</si>
  <si>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</si>
  <si>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</si>
  <si>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</si>
  <si>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</si>
  <si>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</si>
  <si>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</si>
  <si>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</si>
  <si>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</si>
  <si>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</si>
  <si>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</si>
  <si>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</si>
  <si>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</si>
  <si>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</si>
  <si>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</si>
  <si>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</si>
  <si>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</si>
  <si>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</si>
  <si>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</si>
  <si>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</si>
  <si>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</si>
  <si>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</si>
  <si>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</si>
  <si>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</si>
  <si>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</si>
  <si>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</si>
  <si>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</si>
  <si>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</si>
  <si>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</si>
  <si>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</si>
  <si>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</si>
  <si>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</si>
  <si>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</si>
  <si>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</si>
  <si>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</si>
  <si>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</si>
  <si>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</si>
  <si>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</si>
  <si>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</si>
  <si>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</si>
  <si>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</si>
  <si>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</si>
  <si>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</si>
  <si>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</si>
  <si>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</si>
  <si>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</si>
  <si>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</si>
  <si>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</si>
  <si>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</si>
  <si>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</si>
  <si>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</si>
  <si>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</si>
  <si>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</si>
  <si>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</si>
  <si>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</si>
  <si>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</si>
  <si>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</si>
  <si>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</si>
  <si>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</si>
  <si>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</si>
  <si>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</si>
  <si>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</si>
  <si>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</si>
  <si>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</si>
  <si>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</si>
  <si>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</si>
  <si>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</si>
  <si>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</si>
  <si>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</si>
  <si>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</si>
  <si>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</si>
  <si>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</si>
  <si>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</si>
  <si>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</si>
  <si>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</si>
  <si>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</si>
  <si>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</si>
  <si>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</si>
  <si>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</si>
  <si>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</si>
  <si>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</si>
  <si>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</si>
  <si>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</si>
  <si>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</si>
  <si>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</si>
  <si>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</si>
  <si>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</si>
  <si>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</si>
  <si>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</si>
  <si>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</si>
  <si>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</si>
  <si>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</si>
  <si>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</si>
  <si>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</si>
  <si>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</si>
  <si>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</si>
  <si>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</si>
  <si>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</si>
  <si>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</si>
  <si>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</si>
  <si>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</si>
  <si>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</si>
  <si>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</si>
  <si>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</si>
  <si>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</si>
  <si>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</si>
  <si>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</si>
  <si>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</si>
  <si>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</si>
  <si>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</si>
  <si>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</si>
  <si>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</si>
  <si>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</si>
  <si>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</si>
  <si>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</si>
  <si>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</si>
  <si>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</si>
  <si>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</si>
  <si>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</si>
  <si>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</si>
  <si>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</si>
  <si>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</si>
  <si>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</si>
  <si>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</si>
  <si>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</si>
  <si>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</si>
  <si>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</si>
  <si>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</si>
  <si>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</si>
  <si>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</si>
  <si>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</si>
  <si>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</si>
  <si>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</si>
  <si>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</si>
  <si>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</si>
  <si>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</si>
  <si>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</si>
  <si>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</si>
  <si>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</si>
  <si>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</si>
  <si>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</si>
  <si>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</si>
  <si>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</si>
  <si>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</si>
  <si>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</si>
  <si>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</si>
  <si>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</si>
  <si>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</si>
  <si>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</si>
  <si>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</si>
  <si>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</si>
  <si>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</si>
  <si>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</si>
  <si>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</si>
  <si>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</si>
  <si>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</si>
  <si>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</si>
  <si>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</si>
  <si>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</si>
  <si>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</si>
  <si>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</si>
  <si>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</si>
  <si>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</si>
  <si>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</si>
  <si>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</si>
  <si>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</si>
  <si>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</si>
  <si>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</si>
  <si>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</si>
  <si>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</si>
  <si>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</si>
  <si>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</si>
  <si>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</si>
  <si>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</si>
  <si>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</si>
  <si>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</si>
  <si>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</si>
  <si>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</si>
  <si>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</si>
  <si>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</si>
  <si>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</si>
  <si>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</si>
  <si>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</si>
  <si>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</si>
  <si>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</si>
  <si>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</si>
  <si>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</si>
  <si>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</si>
  <si>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</si>
  <si>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</si>
  <si>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</si>
  <si>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</si>
  <si>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</si>
  <si>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</si>
  <si>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</si>
  <si>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</si>
  <si>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</si>
  <si>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</si>
  <si>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</si>
  <si>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</si>
  <si>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</si>
  <si>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</si>
  <si>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</si>
  <si>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</si>
  <si>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</si>
  <si>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</si>
  <si>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</si>
  <si>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</si>
  <si>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</si>
  <si>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</si>
  <si>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</si>
  <si>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</si>
  <si>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</si>
  <si>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</si>
  <si>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</si>
  <si>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</si>
  <si>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</si>
  <si>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</si>
  <si>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</si>
  <si>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</si>
  <si>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</si>
  <si>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</si>
  <si>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</si>
  <si>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</si>
  <si>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</si>
  <si>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</si>
  <si>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</si>
  <si>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</si>
  <si>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</si>
  <si>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</si>
  <si>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</si>
  <si>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</si>
  <si>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</si>
  <si>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</si>
  <si>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</si>
  <si>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</si>
  <si>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</si>
  <si>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</si>
  <si>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</si>
  <si>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</si>
  <si>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</si>
  <si>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</si>
  <si>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</si>
  <si>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</si>
  <si>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</si>
  <si>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</si>
  <si>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</si>
  <si>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</si>
  <si>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</si>
  <si>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</si>
  <si>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</si>
  <si>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</si>
  <si>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</si>
  <si>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</si>
  <si>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</si>
  <si>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</si>
  <si>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</si>
  <si>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</si>
  <si>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</si>
  <si>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</si>
  <si>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</si>
  <si>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</si>
  <si>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</si>
  <si>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</si>
  <si>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</si>
  <si>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</si>
  <si>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</si>
  <si>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</si>
  <si>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</si>
  <si>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</si>
  <si>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</si>
  <si>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</si>
  <si>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</si>
  <si>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</si>
  <si>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</si>
  <si>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</si>
  <si>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</si>
  <si>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</si>
  <si>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</si>
  <si>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</si>
  <si>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</si>
  <si>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</si>
  <si>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</si>
  <si>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</si>
  <si>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</si>
  <si>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</si>
  <si>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</si>
  <si>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</si>
  <si>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</si>
  <si>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</si>
  <si>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</si>
  <si>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</si>
  <si>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</si>
  <si>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</si>
  <si>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</si>
  <si>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</si>
  <si>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</si>
  <si>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</si>
  <si>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</si>
  <si>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</si>
  <si>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</si>
  <si>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</si>
  <si>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</si>
  <si>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</si>
  <si>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</si>
  <si>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</si>
  <si>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</si>
  <si>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</si>
  <si>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</si>
  <si>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</si>
  <si>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</si>
  <si>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</si>
  <si>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</si>
  <si>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</si>
  <si>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</si>
  <si>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</si>
  <si>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</si>
  <si>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</si>
  <si>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</si>
  <si>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</si>
  <si>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</si>
  <si>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</si>
  <si>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</si>
  <si>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</si>
  <si>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</si>
  <si>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</si>
  <si>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</si>
  <si>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</si>
  <si>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</si>
  <si>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</si>
  <si>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</si>
  <si>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</si>
  <si>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</si>
  <si>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</si>
  <si>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</si>
  <si>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</si>
  <si>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</si>
  <si>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</si>
  <si>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</si>
  <si>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</si>
  <si>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</si>
  <si>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</si>
  <si>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</si>
  <si>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</si>
  <si>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</si>
  <si>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</si>
  <si>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</si>
  <si>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</si>
  <si>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</si>
  <si>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</si>
  <si>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</si>
  <si>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</si>
  <si>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</si>
  <si>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</si>
  <si>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</si>
  <si>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</si>
  <si>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</si>
  <si>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</si>
  <si>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</si>
  <si>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</si>
  <si>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</si>
  <si>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</si>
  <si>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</si>
  <si>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</si>
  <si>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</si>
  <si>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</si>
  <si>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</si>
  <si>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</si>
  <si>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</si>
  <si>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</si>
  <si>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</si>
  <si>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</si>
  <si>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</si>
  <si>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</si>
  <si>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</si>
  <si>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</si>
  <si>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</si>
  <si>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</si>
  <si>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</si>
  <si>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</si>
  <si>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</si>
  <si>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</si>
  <si>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</si>
  <si>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</si>
  <si>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</si>
  <si>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</si>
  <si>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</si>
  <si>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</si>
  <si>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</si>
  <si>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</si>
  <si>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</si>
  <si>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</si>
  <si>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</si>
  <si>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</si>
  <si>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</si>
  <si>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</si>
  <si>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</si>
  <si>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</si>
  <si>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</si>
  <si>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</si>
  <si>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</si>
  <si>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</si>
  <si>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</si>
  <si>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</si>
  <si>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</si>
  <si>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</si>
  <si>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</si>
  <si>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</si>
  <si>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</si>
  <si>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</si>
  <si>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</si>
  <si>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</si>
  <si>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</si>
  <si>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</si>
  <si>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</si>
  <si>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</si>
  <si>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</si>
  <si>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</si>
  <si>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</si>
  <si>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</si>
  <si>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</si>
  <si>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</si>
  <si>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</si>
  <si>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</si>
  <si>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</si>
  <si>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</si>
  <si>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</si>
  <si>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</si>
  <si>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</si>
  <si>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</si>
  <si>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</si>
  <si>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</si>
  <si>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</si>
  <si>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</si>
  <si>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</si>
  <si>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</si>
  <si>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</si>
  <si>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</si>
  <si>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</si>
  <si>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</si>
  <si>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</si>
  <si>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</si>
  <si>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</si>
  <si>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</si>
  <si>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</si>
  <si>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</si>
  <si>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</si>
  <si>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</si>
  <si>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</si>
  <si>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</si>
  <si>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</si>
  <si>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</si>
  <si>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</si>
  <si>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</si>
  <si>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</si>
  <si>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</si>
  <si>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</si>
  <si>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</si>
  <si>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</si>
  <si>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</si>
  <si>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</si>
  <si>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</si>
  <si>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</si>
  <si>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</si>
  <si>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</si>
  <si>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</si>
  <si>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</si>
  <si>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</si>
  <si>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</si>
  <si>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</si>
  <si>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</si>
  <si>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</si>
  <si>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</si>
  <si>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</si>
  <si>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</si>
  <si>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</si>
  <si>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</si>
  <si>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</si>
  <si>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</si>
  <si>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</si>
  <si>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</si>
  <si>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</si>
  <si>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</si>
  <si>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</si>
  <si>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</si>
  <si>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</si>
  <si>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</si>
  <si>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</si>
  <si>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</si>
  <si>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</si>
  <si>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</si>
  <si>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</si>
  <si>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</si>
  <si>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</si>
  <si>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</si>
  <si>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</si>
  <si>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</si>
  <si>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</si>
  <si>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</si>
  <si>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</si>
  <si>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</si>
  <si>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</si>
  <si>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</si>
  <si>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</si>
  <si>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</si>
  <si>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</si>
  <si>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</si>
  <si>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</si>
  <si>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</si>
  <si>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</si>
  <si>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</si>
  <si>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</si>
  <si>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</si>
  <si>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</si>
  <si>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</si>
  <si>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</si>
  <si>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</si>
  <si>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</si>
  <si>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</si>
  <si>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</si>
  <si>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</si>
  <si>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</si>
  <si>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</si>
  <si>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</si>
  <si>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</si>
  <si>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</si>
  <si>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</si>
  <si>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</si>
  <si>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</si>
  <si>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</si>
  <si>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</si>
  <si>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</si>
  <si>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</si>
  <si>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</si>
  <si>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</si>
  <si>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</si>
  <si>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</si>
  <si>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</si>
  <si>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</si>
  <si>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</si>
  <si>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</si>
  <si>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</si>
  <si>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</si>
  <si>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</si>
  <si>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</si>
  <si>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</si>
  <si>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</si>
  <si>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</si>
  <si>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</si>
  <si>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</si>
  <si>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</si>
  <si>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</si>
  <si>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</si>
  <si>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</si>
  <si>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</si>
  <si>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</si>
  <si>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</si>
  <si>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</si>
  <si>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</si>
  <si>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</si>
  <si>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</si>
  <si>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</si>
  <si>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</si>
  <si>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</si>
  <si>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</si>
  <si>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</si>
  <si>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</si>
  <si>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</si>
  <si>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</si>
  <si>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</si>
  <si>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</si>
  <si>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</si>
  <si>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</si>
  <si>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</si>
  <si>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</si>
  <si>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</si>
  <si>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</si>
  <si>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</si>
  <si>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</si>
  <si>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</si>
  <si>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</si>
  <si>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</si>
  <si>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</si>
  <si>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</si>
  <si>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</si>
  <si>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</si>
  <si>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</si>
  <si>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</si>
  <si>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</si>
  <si>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</si>
  <si>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</si>
  <si>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</si>
  <si>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</si>
  <si>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</si>
  <si>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</si>
  <si>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</si>
  <si>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</si>
  <si>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</si>
  <si>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</si>
  <si>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</si>
  <si>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</si>
  <si>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</si>
  <si>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</si>
  <si>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</si>
  <si>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</si>
  <si>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</si>
  <si>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</si>
  <si>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</si>
  <si>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</si>
  <si>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</si>
  <si>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</si>
  <si>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</si>
  <si>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</si>
  <si>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</si>
  <si>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</si>
  <si>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</si>
  <si>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</si>
  <si>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</si>
  <si>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</si>
  <si>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</si>
  <si>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</si>
  <si>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</si>
  <si>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</si>
  <si>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</si>
  <si>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</si>
  <si>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</si>
  <si>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</si>
  <si>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</si>
  <si>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</si>
  <si>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</si>
  <si>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</si>
  <si>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</si>
  <si>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</si>
  <si>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</si>
  <si>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</si>
  <si>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</si>
  <si>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</si>
  <si>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</si>
  <si>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</si>
  <si>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</si>
  <si>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</si>
  <si>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</si>
  <si>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</si>
  <si>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</si>
  <si>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</si>
  <si>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</si>
  <si>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</si>
  <si>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</si>
  <si>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</si>
  <si>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</si>
  <si>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</si>
  <si>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</si>
  <si>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</si>
  <si>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</si>
  <si>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</si>
  <si>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</si>
  <si>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</si>
  <si>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</si>
  <si>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</si>
  <si>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</si>
  <si>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</si>
  <si>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</si>
  <si>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</si>
  <si>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</si>
  <si>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</si>
  <si>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</si>
  <si>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</si>
  <si>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</si>
  <si>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</si>
  <si>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</si>
  <si>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</si>
  <si>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</si>
  <si>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</si>
  <si>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</si>
  <si>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</si>
  <si>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</si>
  <si>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</si>
  <si>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</si>
  <si>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</si>
  <si>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</si>
  <si>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</si>
  <si>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</si>
  <si>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</si>
  <si>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</si>
  <si>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</si>
  <si>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</si>
  <si>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</si>
  <si>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</si>
  <si>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</si>
  <si>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</si>
  <si>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</si>
  <si>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</si>
  <si>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</si>
  <si>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</si>
  <si>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</si>
  <si>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</si>
  <si>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</si>
  <si>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</si>
  <si>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</si>
  <si>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</si>
  <si>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</si>
  <si>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</si>
  <si>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</si>
  <si>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</si>
  <si>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</si>
  <si>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</si>
  <si>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</si>
  <si>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</si>
  <si>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</si>
  <si>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</si>
  <si>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</si>
  <si>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</si>
  <si>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</si>
  <si>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</si>
  <si>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</si>
  <si>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</si>
  <si>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</si>
  <si>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</si>
  <si>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</si>
  <si>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</si>
  <si>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</si>
  <si>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</si>
  <si>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</si>
  <si>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</si>
  <si>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</si>
  <si>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</si>
  <si>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</si>
  <si>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</si>
  <si>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</si>
  <si>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</si>
  <si>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</si>
  <si>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</si>
  <si>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</si>
  <si>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</si>
  <si>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</si>
  <si>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</si>
  <si>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</si>
  <si>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</si>
  <si>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</si>
  <si>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</si>
  <si>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</si>
  <si>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</si>
  <si>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</si>
  <si>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</si>
  <si>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</si>
  <si>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</si>
  <si>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</si>
  <si>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</si>
  <si>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</si>
  <si>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</si>
  <si>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</si>
  <si>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</si>
  <si>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</si>
  <si>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</si>
  <si>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</si>
  <si>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</si>
  <si>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</si>
  <si>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</si>
  <si>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</si>
  <si>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</si>
  <si>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</si>
  <si>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</si>
  <si>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</si>
  <si>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</si>
  <si>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</si>
  <si>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</si>
  <si>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</si>
  <si>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</si>
  <si>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</si>
  <si>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</si>
  <si>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</si>
  <si>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</si>
  <si>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</si>
  <si>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</si>
  <si>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</si>
  <si>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</si>
  <si>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</si>
  <si>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</si>
  <si>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</si>
  <si>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</si>
  <si>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</si>
  <si>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</si>
  <si>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</si>
  <si>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</si>
  <si>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</si>
  <si>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</si>
  <si>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</si>
  <si>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</si>
  <si>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</si>
  <si>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</si>
  <si>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</si>
  <si>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</si>
  <si>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</si>
  <si>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</si>
  <si>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</si>
  <si>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</si>
  <si>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</si>
  <si>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</si>
  <si>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</si>
  <si>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</si>
  <si>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</si>
  <si>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</si>
  <si>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</si>
  <si>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</si>
  <si>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</si>
  <si>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</si>
  <si>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</si>
  <si>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</si>
  <si>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</si>
  <si>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</si>
  <si>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</si>
  <si>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</si>
  <si>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</si>
  <si>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</si>
  <si>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</si>
  <si>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</si>
  <si>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</si>
  <si>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</si>
  <si>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</si>
  <si>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</si>
  <si>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</si>
  <si>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</si>
  <si>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</si>
  <si>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</si>
  <si>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</si>
  <si>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</si>
  <si>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</si>
  <si>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</si>
  <si>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</si>
  <si>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</si>
  <si>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</si>
  <si>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</si>
  <si>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</si>
  <si>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</si>
  <si>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</si>
  <si>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</si>
  <si>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</si>
  <si>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</si>
  <si>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</si>
  <si>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</si>
  <si>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</si>
  <si>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</si>
  <si>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</si>
  <si>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</si>
  <si>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</si>
  <si>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</si>
  <si>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</si>
  <si>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</si>
  <si>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</si>
  <si>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</si>
  <si>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</si>
  <si>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</si>
  <si>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</si>
  <si>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</si>
  <si>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</si>
  <si>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</si>
  <si>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</si>
  <si>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</si>
  <si>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</si>
  <si>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</si>
  <si>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</si>
  <si>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</si>
  <si>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</si>
  <si>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</si>
  <si>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</si>
  <si>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</si>
  <si>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</si>
  <si>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</si>
  <si>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</si>
  <si>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</si>
  <si>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</si>
  <si>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</si>
  <si>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</si>
  <si>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</si>
  <si>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</si>
  <si>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</si>
  <si>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</si>
  <si>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</si>
  <si>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</si>
  <si>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</si>
  <si>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</si>
  <si>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</si>
  <si>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</si>
  <si>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</si>
  <si>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</si>
  <si>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</si>
  <si>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</si>
  <si>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</si>
  <si>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</si>
  <si>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</si>
  <si>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</si>
  <si>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</si>
  <si>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</si>
  <si>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</si>
  <si>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</si>
  <si>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</si>
  <si>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</si>
  <si>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</si>
  <si>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</si>
  <si>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</si>
  <si>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</si>
  <si>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</si>
  <si>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</si>
  <si>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</si>
  <si>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</si>
  <si>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</si>
  <si>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</si>
  <si>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</si>
  <si>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</si>
  <si>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</si>
  <si>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</si>
  <si>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</si>
  <si>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</si>
  <si>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</si>
  <si>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</si>
  <si>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</si>
  <si>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</si>
  <si>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</si>
  <si>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</si>
  <si>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</si>
  <si>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</si>
  <si>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</si>
  <si>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</si>
  <si>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</si>
  <si>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</si>
  <si>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</si>
  <si>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</si>
  <si>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</si>
  <si>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</si>
  <si>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</si>
  <si>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</si>
  <si>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</si>
  <si>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</si>
  <si>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</si>
  <si>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</si>
  <si>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</si>
  <si>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</si>
  <si>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</si>
  <si>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</si>
  <si>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</si>
  <si>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</si>
  <si>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</si>
  <si>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</si>
  <si>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</si>
  <si>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</si>
  <si>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</si>
  <si>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</si>
  <si>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</si>
  <si>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</si>
  <si>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</si>
  <si>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</si>
  <si>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</si>
  <si>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</si>
  <si>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</si>
  <si>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</si>
  <si>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</si>
  <si>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</si>
  <si>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</si>
  <si>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</si>
  <si>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</si>
  <si>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</si>
  <si>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</si>
  <si>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</si>
  <si>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</si>
  <si>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</si>
  <si>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</si>
  <si>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</si>
  <si>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</si>
  <si>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</si>
  <si>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</si>
  <si>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</si>
  <si>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</si>
  <si>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</si>
  <si>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</si>
  <si>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</si>
  <si>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</si>
  <si>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</si>
  <si>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</si>
  <si>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</si>
  <si>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</si>
  <si>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</si>
  <si>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</si>
  <si>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</si>
  <si>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</si>
  <si>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</si>
  <si>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</si>
  <si>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</si>
  <si>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</si>
  <si>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</si>
  <si>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</si>
  <si>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</si>
  <si>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</si>
  <si>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</si>
  <si>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</si>
  <si>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</si>
  <si>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</si>
  <si>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</si>
  <si>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</si>
  <si>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</si>
  <si>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</si>
  <si>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</si>
  <si>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</si>
  <si>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</si>
  <si>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</si>
  <si>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</si>
  <si>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</si>
  <si>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</si>
  <si>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</si>
  <si>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</si>
  <si>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</si>
  <si>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</si>
  <si>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</si>
  <si>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</si>
  <si>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</si>
  <si>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</si>
  <si>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</si>
  <si>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</si>
  <si>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</si>
  <si>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</si>
  <si>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</si>
  <si>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</si>
  <si>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</si>
  <si>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</si>
  <si>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</si>
  <si>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</si>
  <si>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</si>
  <si>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</si>
  <si>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</si>
  <si>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</si>
  <si>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</si>
  <si>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</si>
  <si>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</si>
  <si>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</si>
  <si>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</si>
  <si>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</si>
  <si>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</si>
  <si>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</si>
  <si>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</si>
  <si>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</si>
  <si>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</si>
  <si>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</si>
  <si>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</si>
  <si>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</si>
  <si>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</si>
  <si>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</si>
  <si>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</si>
  <si>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</si>
  <si>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</si>
  <si>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</si>
  <si>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</si>
  <si>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</si>
  <si>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</si>
  <si>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</si>
  <si>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</si>
  <si>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</si>
  <si>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</si>
  <si>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</si>
  <si>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</si>
  <si>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</si>
  <si>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</si>
  <si>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</si>
  <si>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</si>
  <si>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</si>
  <si>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</si>
  <si>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</si>
  <si>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</si>
  <si>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</si>
  <si>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</si>
  <si>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</si>
  <si>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</si>
  <si>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</si>
  <si>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</si>
  <si>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</si>
  <si>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</si>
  <si>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</si>
  <si>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</si>
  <si>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</si>
  <si>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</si>
  <si>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</si>
  <si>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</si>
  <si>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</si>
  <si>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</si>
  <si>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</si>
  <si>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</si>
  <si>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</si>
  <si>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</si>
  <si>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</si>
  <si>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</si>
  <si>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</si>
  <si>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</si>
  <si>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</si>
  <si>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</si>
  <si>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</si>
  <si>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</si>
  <si>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</si>
  <si>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</si>
  <si>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</si>
  <si>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</si>
  <si>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</si>
  <si>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</si>
  <si>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</si>
  <si>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</si>
  <si>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</si>
  <si>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</si>
  <si>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</si>
  <si>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</si>
  <si>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</si>
  <si>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</si>
  <si>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</si>
  <si>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</si>
  <si>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</si>
  <si>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</si>
  <si>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</si>
  <si>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</si>
  <si>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</si>
  <si>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</si>
  <si>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</si>
  <si>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</si>
  <si>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</si>
  <si>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</si>
  <si>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</si>
  <si>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</si>
  <si>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</si>
  <si>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</si>
  <si>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</si>
  <si>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</si>
  <si>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</si>
  <si>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</si>
  <si>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</si>
  <si>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</si>
  <si>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</si>
  <si>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</si>
  <si>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</si>
  <si>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</si>
  <si>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</si>
  <si>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</si>
  <si>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</si>
  <si>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</si>
  <si>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</si>
  <si>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</si>
  <si>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</si>
  <si>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</si>
  <si>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</si>
  <si>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</si>
  <si>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</si>
  <si>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</si>
  <si>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</si>
  <si>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</si>
  <si>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</si>
  <si>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</si>
  <si>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</si>
  <si>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</si>
  <si>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</si>
  <si>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</si>
  <si>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</si>
  <si>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</si>
  <si>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</si>
  <si>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</si>
  <si>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</si>
  <si>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</si>
  <si>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</si>
  <si>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</si>
  <si>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</si>
  <si>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</si>
  <si>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</si>
  <si>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</si>
  <si>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</si>
  <si>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</si>
  <si>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</si>
  <si>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</si>
  <si>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</si>
  <si>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</si>
  <si>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</si>
  <si>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</si>
  <si>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</si>
  <si>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</si>
  <si>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</si>
  <si>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</si>
  <si>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</si>
  <si>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</si>
  <si>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</si>
  <si>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</si>
  <si>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</si>
  <si>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</si>
  <si>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</si>
  <si>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</si>
  <si>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</si>
  <si>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</si>
  <si>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</si>
  <si>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</si>
  <si>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</si>
  <si>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</si>
  <si>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</si>
  <si>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</si>
  <si>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</si>
  <si>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</si>
  <si>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</si>
  <si>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</si>
  <si>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</si>
  <si>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</si>
  <si>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</si>
  <si>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</si>
  <si>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</si>
  <si>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</si>
  <si>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</si>
  <si>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</si>
  <si>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</si>
  <si>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</si>
  <si>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</si>
  <si>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</si>
  <si>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</si>
  <si>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</si>
  <si>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</si>
  <si>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</si>
  <si>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</si>
  <si>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</si>
  <si>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</si>
  <si>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</si>
  <si>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</si>
  <si>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</si>
  <si>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</si>
  <si>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</si>
  <si>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</si>
  <si>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</si>
  <si>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</si>
  <si>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</si>
  <si>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</si>
  <si>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</si>
  <si>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</si>
  <si>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</si>
  <si>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</si>
  <si>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</si>
  <si>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</si>
  <si>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</si>
  <si>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</si>
  <si>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</si>
  <si>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</si>
  <si>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</si>
  <si>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</si>
  <si>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</si>
  <si>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</si>
  <si>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</si>
  <si>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</si>
  <si>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</si>
  <si>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</si>
  <si>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</si>
  <si>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</si>
  <si>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</si>
  <si>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</si>
  <si>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</si>
  <si>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</si>
  <si>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</si>
  <si>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</si>
  <si>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</si>
  <si>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</si>
  <si>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</si>
  <si>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</si>
  <si>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</si>
  <si>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</si>
  <si>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</si>
  <si>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</si>
  <si>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</si>
  <si>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</si>
  <si>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</si>
  <si>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</si>
  <si>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</si>
  <si>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</si>
  <si>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</si>
  <si>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</si>
  <si>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</si>
  <si>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</si>
  <si>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</si>
  <si>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</si>
  <si>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</si>
  <si>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</si>
  <si>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</si>
  <si>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</si>
  <si>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</si>
  <si>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</si>
  <si>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</si>
  <si>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</si>
  <si>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</si>
  <si>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</si>
  <si>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</si>
  <si>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</si>
  <si>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</si>
  <si>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</si>
  <si>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</si>
  <si>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</si>
  <si>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</si>
  <si>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</si>
  <si>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</si>
  <si>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</si>
  <si>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</si>
  <si>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</si>
  <si>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</si>
  <si>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</si>
  <si>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</si>
  <si>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</si>
  <si>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</si>
  <si>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</si>
  <si>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</si>
  <si>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</si>
  <si>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</si>
  <si>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</si>
  <si>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</si>
  <si>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</si>
  <si>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</si>
  <si>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</si>
  <si>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</si>
  <si>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</si>
  <si>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</si>
  <si>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</si>
  <si>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</si>
  <si>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</si>
  <si>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</si>
  <si>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</si>
  <si>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</si>
  <si>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</si>
  <si>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</si>
  <si>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</si>
  <si>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</si>
  <si>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</si>
  <si>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</si>
  <si>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</si>
  <si>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</si>
  <si>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</si>
  <si>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</si>
  <si>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</si>
  <si>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</si>
  <si>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</si>
  <si>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</si>
  <si>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</si>
  <si>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</si>
  <si>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</si>
  <si>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</si>
  <si>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</si>
  <si>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</si>
  <si>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</si>
  <si>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</si>
  <si>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</si>
  <si>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</si>
  <si>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</si>
  <si>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</si>
  <si>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</si>
  <si>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</si>
  <si>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</si>
  <si>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</si>
  <si>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</si>
  <si>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</si>
  <si>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</si>
  <si>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</si>
  <si>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</si>
  <si>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</si>
  <si>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</si>
  <si>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</si>
  <si>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</si>
  <si>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</si>
  <si>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</si>
  <si>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</si>
  <si>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</si>
  <si>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</si>
  <si>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</si>
  <si>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</si>
  <si>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</si>
  <si>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</si>
  <si>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</si>
  <si>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</si>
  <si>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</si>
  <si>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</si>
  <si>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</si>
  <si>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</si>
  <si>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</si>
  <si>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</si>
  <si>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</si>
  <si>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</si>
  <si>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</si>
  <si>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</si>
  <si>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</si>
  <si>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</si>
  <si>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</si>
  <si>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</si>
  <si>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</si>
  <si>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</si>
  <si>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</si>
  <si>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</si>
  <si>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</si>
  <si>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</si>
  <si>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</si>
  <si>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</si>
  <si>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</si>
  <si>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</si>
  <si>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</si>
  <si>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</si>
  <si>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</si>
  <si>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</si>
  <si>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</si>
  <si>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</si>
  <si>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</si>
  <si>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</si>
  <si>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</si>
  <si>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</si>
  <si>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</si>
  <si>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</si>
  <si>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</si>
  <si>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</si>
  <si>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</si>
  <si>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</si>
  <si>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</si>
  <si>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</si>
  <si>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</si>
  <si>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</si>
  <si>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</si>
  <si>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</si>
  <si>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</si>
  <si>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</si>
  <si>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</si>
  <si>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</si>
  <si>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</si>
  <si>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</si>
  <si>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</si>
  <si>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</si>
  <si>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</si>
  <si>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</si>
  <si>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</si>
  <si>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</si>
  <si>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</si>
  <si>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</si>
  <si>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</si>
  <si>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</si>
  <si>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</si>
  <si>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</si>
  <si>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</si>
  <si>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</si>
  <si>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</si>
  <si>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</si>
  <si>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</si>
  <si>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</si>
  <si>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</si>
  <si>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</si>
  <si>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</si>
  <si>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</si>
  <si>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</si>
  <si>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</si>
  <si>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</si>
  <si>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</si>
  <si>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</si>
  <si>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</si>
  <si>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</si>
  <si>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</si>
  <si>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</si>
  <si>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</si>
  <si>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</si>
  <si>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</si>
  <si>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</si>
  <si>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</si>
  <si>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</si>
  <si>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</si>
  <si>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</si>
  <si>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</si>
  <si>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</si>
  <si>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</si>
  <si>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</si>
  <si>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</si>
  <si>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</si>
  <si>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</si>
  <si>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</si>
  <si>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</si>
  <si>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</si>
  <si>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</si>
  <si>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</si>
  <si>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</si>
  <si>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</si>
  <si>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</si>
  <si>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</si>
  <si>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</si>
  <si>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</si>
  <si>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</si>
  <si>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</si>
  <si>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</si>
  <si>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</si>
  <si>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</si>
  <si>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</si>
  <si>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</si>
  <si>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</si>
  <si>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</si>
  <si>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</si>
  <si>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</si>
  <si>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</si>
  <si>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</si>
  <si>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</si>
  <si>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</si>
  <si>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</si>
  <si>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</si>
  <si>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</si>
  <si>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</si>
  <si>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</si>
  <si>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</si>
  <si>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</si>
  <si>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</si>
  <si>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</si>
  <si>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</si>
  <si>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</si>
  <si>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</si>
  <si>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</si>
  <si>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</si>
  <si>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</si>
  <si>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</si>
  <si>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</si>
  <si>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</si>
  <si>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</si>
  <si>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</si>
  <si>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</si>
  <si>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</si>
  <si>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</si>
  <si>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</si>
  <si>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</si>
  <si>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</si>
  <si>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</si>
  <si>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</si>
  <si>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</si>
  <si>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</si>
  <si>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</si>
  <si>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</si>
  <si>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</si>
  <si>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</si>
  <si>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</si>
  <si>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</si>
  <si>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</si>
  <si>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</si>
  <si>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</si>
  <si>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</si>
  <si>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</si>
  <si>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</si>
  <si>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</si>
  <si>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</si>
  <si>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</si>
  <si>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</si>
  <si>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</si>
  <si>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</si>
  <si>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</si>
  <si>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</si>
  <si>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</si>
  <si>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</si>
  <si>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</si>
  <si>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</si>
  <si>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</si>
  <si>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</si>
  <si>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</si>
  <si>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</si>
  <si>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</si>
  <si>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</si>
  <si>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</si>
  <si>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</si>
  <si>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</si>
  <si>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</si>
  <si>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</si>
  <si>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</si>
  <si>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</si>
  <si>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</si>
  <si>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</si>
  <si>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</si>
  <si>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</si>
  <si>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</si>
  <si>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</si>
  <si>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</si>
  <si>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</si>
  <si>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</si>
  <si>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</si>
  <si>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</si>
  <si>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</si>
  <si>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</si>
  <si>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</si>
  <si>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</si>
  <si>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</si>
  <si>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</si>
  <si>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</si>
  <si>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</si>
  <si>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</si>
  <si>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</si>
  <si>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</si>
  <si>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</si>
  <si>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</si>
  <si>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</si>
  <si>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</si>
  <si>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</si>
  <si>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</si>
  <si>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</si>
  <si>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</si>
  <si>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</si>
  <si>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</si>
  <si>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</si>
  <si>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</si>
  <si>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</si>
  <si>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</si>
  <si>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</si>
  <si>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</si>
  <si>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</si>
  <si>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</si>
  <si>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</si>
  <si>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</si>
  <si>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</si>
  <si>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</si>
  <si>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</si>
  <si>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</si>
  <si>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</si>
  <si>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</si>
  <si>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</si>
  <si>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</si>
  <si>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</si>
  <si>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</si>
  <si>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</si>
  <si>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</si>
  <si>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</si>
  <si>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</si>
  <si>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</si>
  <si>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</si>
  <si>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</si>
  <si>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</si>
  <si>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</si>
  <si>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</si>
  <si>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</si>
  <si>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</si>
  <si>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</si>
  <si>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</si>
  <si>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</si>
  <si>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</si>
  <si>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</si>
  <si>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</si>
  <si>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</si>
  <si>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</si>
  <si>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</si>
  <si>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</si>
  <si>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</si>
  <si>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</si>
  <si>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</si>
  <si>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</si>
  <si>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</si>
  <si>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</si>
  <si>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</si>
  <si>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</si>
  <si>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</si>
  <si>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</si>
  <si>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</si>
  <si>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</si>
  <si>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</si>
  <si>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</si>
  <si>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</si>
  <si>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</si>
  <si>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</si>
  <si>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</si>
  <si>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</si>
  <si>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</si>
  <si>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</si>
  <si>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</si>
  <si>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</si>
  <si>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</si>
  <si>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</si>
  <si>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</si>
  <si>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</si>
  <si>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</si>
  <si>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</si>
  <si>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</si>
  <si>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</si>
  <si>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</si>
  <si>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</si>
  <si>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</si>
  <si>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</si>
  <si>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</si>
  <si>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</si>
  <si>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</si>
  <si>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</si>
  <si>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</si>
  <si>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</si>
  <si>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</si>
  <si>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</si>
  <si>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</si>
  <si>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</si>
  <si>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</si>
  <si>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</si>
  <si>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</si>
  <si>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</si>
  <si>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</si>
  <si>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</si>
  <si>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</si>
  <si>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</si>
  <si>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</si>
  <si>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</si>
  <si>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</si>
  <si>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</si>
  <si>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</si>
  <si>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</si>
  <si>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</si>
  <si>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</si>
  <si>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</si>
  <si>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</si>
  <si>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</si>
  <si>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</si>
  <si>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</si>
  <si>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</si>
  <si>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</si>
  <si>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</si>
  <si>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</si>
  <si>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</si>
  <si>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</si>
  <si>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</si>
  <si>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</si>
  <si>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</si>
  <si>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</si>
  <si>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</si>
  <si>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</si>
  <si>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</si>
  <si>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</si>
  <si>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</si>
  <si>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</si>
  <si>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</si>
  <si>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</si>
  <si>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</si>
  <si>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</si>
  <si>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</si>
  <si>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</si>
  <si>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</si>
  <si>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</si>
  <si>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</si>
  <si>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</si>
  <si>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</si>
  <si>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</si>
  <si>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</si>
  <si>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</si>
  <si>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</si>
  <si>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</si>
  <si>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</si>
  <si>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</si>
  <si>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</si>
  <si>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</si>
  <si>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</si>
  <si>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</si>
  <si>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</si>
  <si>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</si>
  <si>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</si>
  <si>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</si>
  <si>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</si>
  <si>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</si>
  <si>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</si>
  <si>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</si>
  <si>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</si>
  <si>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</si>
  <si>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</si>
  <si>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</si>
  <si>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</si>
  <si>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</si>
  <si>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</si>
  <si>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</si>
  <si>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</si>
  <si>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</si>
  <si>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</si>
  <si>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</si>
  <si>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</si>
  <si>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</si>
  <si>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</si>
  <si>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</si>
  <si>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</si>
  <si>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</si>
  <si>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</si>
  <si>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</si>
  <si>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</si>
  <si>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</si>
  <si>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</si>
  <si>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</si>
  <si>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</si>
  <si>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</si>
  <si>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</si>
  <si>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</si>
  <si>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</si>
  <si>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</si>
  <si>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</si>
  <si>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</si>
  <si>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</si>
  <si>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</si>
  <si>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</si>
  <si>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</si>
  <si>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</si>
  <si>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</si>
  <si>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</si>
  <si>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</si>
  <si>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</si>
  <si>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</si>
  <si>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</si>
  <si>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</si>
  <si>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</si>
  <si>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</si>
  <si>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</si>
  <si>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</si>
  <si>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</si>
  <si>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</si>
  <si>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</si>
  <si>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</si>
  <si>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</si>
  <si>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</si>
  <si>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</si>
  <si>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</si>
  <si>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</si>
  <si>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</si>
  <si>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</si>
  <si>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</si>
  <si>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</si>
  <si>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</si>
  <si>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</si>
  <si>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</si>
  <si>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</si>
  <si>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</si>
  <si>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</si>
  <si>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</si>
  <si>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</si>
  <si>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</si>
  <si>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</si>
  <si>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</si>
  <si>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</si>
  <si>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</si>
  <si>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</si>
  <si>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</si>
  <si>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</si>
  <si>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</si>
  <si>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</si>
  <si>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</si>
  <si>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</si>
  <si>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</si>
  <si>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</si>
  <si>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</si>
  <si>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</si>
  <si>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</si>
  <si>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</si>
  <si>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</si>
  <si>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</si>
  <si>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</si>
  <si>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</si>
  <si>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</si>
  <si>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</si>
  <si>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</si>
  <si>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</si>
  <si>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</si>
  <si>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</si>
  <si>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</si>
  <si>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</si>
  <si>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</si>
  <si>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</si>
  <si>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</si>
  <si>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</si>
  <si>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</si>
  <si>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</si>
  <si>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</si>
  <si>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</si>
  <si>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</si>
  <si>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</si>
  <si>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</si>
  <si>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</si>
  <si>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</si>
  <si>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</si>
  <si>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</si>
  <si>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</si>
  <si>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</si>
  <si>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</si>
  <si>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</si>
  <si>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</si>
  <si>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</si>
  <si>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</si>
  <si>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</si>
  <si>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</si>
  <si>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</si>
  <si>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</si>
  <si>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</si>
  <si>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</si>
  <si>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</si>
  <si>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</si>
  <si>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</si>
  <si>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</si>
  <si>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</si>
  <si>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</si>
  <si>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</si>
  <si>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</si>
  <si>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</si>
  <si>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</si>
  <si>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</si>
  <si>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</si>
  <si>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</si>
  <si>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</si>
  <si>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</si>
  <si>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</si>
  <si>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</si>
  <si>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</si>
  <si>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</si>
  <si>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</si>
  <si>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</si>
  <si>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</si>
  <si>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</si>
  <si>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</si>
  <si>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</si>
  <si>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</si>
  <si>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</si>
  <si>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</si>
  <si>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</si>
  <si>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</si>
  <si>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</si>
  <si>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</si>
  <si>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</si>
  <si>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</si>
  <si>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</si>
  <si>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</si>
  <si>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</si>
  <si>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</si>
  <si>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</si>
  <si>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</si>
  <si>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</si>
  <si>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</si>
  <si>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</si>
  <si>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</si>
  <si>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</si>
  <si>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</si>
  <si>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</si>
  <si>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</si>
  <si>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</si>
  <si>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</si>
  <si>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</si>
  <si>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</si>
  <si>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</si>
  <si>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</si>
  <si>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</si>
  <si>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</si>
  <si>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</si>
  <si>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</si>
  <si>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</si>
  <si>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</si>
  <si>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</si>
  <si>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</si>
  <si>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</si>
  <si>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</si>
  <si>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</si>
  <si>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</si>
  <si>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</si>
  <si>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</si>
  <si>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</si>
  <si>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</si>
  <si>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</si>
  <si>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</si>
  <si>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</si>
  <si>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</si>
  <si>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</si>
  <si>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</si>
  <si>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</si>
  <si>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</si>
  <si>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</si>
  <si>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</si>
  <si>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</si>
  <si>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</si>
  <si>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</si>
  <si>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</si>
  <si>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</si>
  <si>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</si>
  <si>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</si>
  <si>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</si>
  <si>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</si>
  <si>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</si>
  <si>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</si>
  <si>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</si>
  <si>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</si>
  <si>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</si>
  <si>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</si>
  <si>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</si>
  <si>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</si>
  <si>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</si>
  <si>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</si>
  <si>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</si>
  <si>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</si>
  <si>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</si>
  <si>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</si>
  <si>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</si>
  <si>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</si>
  <si>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</si>
  <si>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</si>
  <si>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</si>
  <si>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</si>
  <si>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</si>
  <si>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</si>
  <si>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</si>
  <si>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</si>
  <si>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</si>
  <si>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</si>
  <si>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</si>
  <si>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</si>
  <si>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</si>
  <si>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</si>
  <si>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</si>
  <si>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</si>
  <si>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</si>
  <si>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</si>
  <si>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</si>
  <si>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</si>
  <si>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</si>
  <si>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</si>
  <si>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</si>
  <si>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</si>
  <si>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</si>
  <si>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</si>
  <si>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</si>
  <si>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</si>
  <si>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</si>
  <si>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</si>
  <si>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</si>
  <si>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</si>
  <si>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</si>
  <si>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</si>
  <si>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</si>
  <si>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</si>
  <si>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</si>
  <si>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</si>
  <si>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</si>
  <si>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</si>
  <si>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</si>
  <si>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</si>
  <si>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</si>
  <si>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</si>
  <si>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</si>
  <si>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</si>
  <si>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</si>
  <si>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</si>
  <si>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</si>
  <si>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</si>
  <si>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</si>
  <si>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</si>
  <si>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</si>
  <si>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</si>
  <si>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</si>
  <si>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</si>
  <si>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</si>
  <si>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</si>
  <si>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</si>
  <si>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</si>
  <si>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</si>
  <si>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</si>
  <si>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</si>
  <si>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</si>
  <si>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</si>
  <si>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</si>
  <si>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</si>
  <si>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</si>
  <si>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</si>
  <si>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</si>
  <si>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</si>
  <si>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</si>
  <si>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</si>
  <si>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</si>
  <si>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</si>
  <si>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</si>
  <si>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</si>
  <si>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</si>
  <si>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</si>
  <si>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</si>
  <si>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</si>
  <si>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</si>
  <si>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</si>
  <si>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</si>
  <si>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</si>
  <si>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</si>
  <si>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</si>
  <si>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</si>
  <si>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</si>
  <si>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</si>
  <si>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</si>
  <si>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</si>
  <si>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</si>
  <si>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</si>
  <si>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</si>
  <si>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</si>
  <si>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</si>
  <si>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</si>
  <si>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</si>
  <si>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</si>
  <si>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</si>
  <si>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</si>
  <si>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</si>
  <si>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</si>
  <si>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</si>
  <si>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</si>
  <si>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</si>
  <si>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</si>
  <si>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</si>
  <si>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</si>
  <si>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</si>
  <si>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</si>
  <si>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</si>
  <si>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</si>
  <si>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</si>
  <si>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</si>
  <si>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</si>
  <si>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</si>
  <si>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</si>
  <si>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</si>
  <si>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</si>
  <si>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</si>
  <si>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</si>
  <si>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</si>
  <si>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</si>
  <si>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</si>
  <si>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</si>
  <si>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</si>
  <si>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</si>
  <si>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</si>
  <si>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</si>
  <si>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</si>
  <si>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</si>
  <si>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</si>
  <si>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</si>
  <si>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</si>
  <si>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</si>
  <si>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</si>
  <si>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</si>
  <si>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</si>
  <si>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</si>
  <si>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</si>
  <si>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</si>
  <si>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</si>
  <si>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</si>
  <si>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</si>
  <si>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</si>
  <si>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</si>
  <si>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</si>
  <si>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</si>
  <si>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</si>
  <si>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</si>
  <si>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</si>
  <si>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</si>
  <si>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</si>
  <si>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</si>
  <si>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</si>
  <si>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</si>
  <si>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</si>
  <si>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</si>
  <si>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</si>
  <si>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</si>
  <si>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</si>
  <si>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</si>
  <si>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</si>
  <si>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</si>
  <si>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</si>
  <si>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</si>
  <si>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</si>
  <si>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</si>
  <si>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</si>
  <si>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</si>
  <si>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</si>
  <si>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</si>
  <si>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</si>
  <si>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</si>
  <si>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</si>
  <si>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</si>
  <si>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</si>
  <si>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</si>
  <si>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</si>
  <si>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</si>
  <si>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</si>
  <si>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</si>
  <si>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</si>
  <si>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</si>
  <si>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</si>
  <si>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</si>
  <si>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</si>
  <si>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</si>
  <si>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</si>
  <si>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</si>
  <si>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</si>
  <si>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</si>
  <si>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</si>
  <si>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</si>
  <si>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</si>
  <si>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</si>
  <si>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</si>
  <si>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</si>
  <si>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</si>
  <si>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</si>
  <si>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</si>
  <si>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</si>
  <si>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</si>
  <si>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</si>
  <si>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</si>
  <si>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</si>
  <si>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</si>
  <si>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</si>
  <si>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</si>
  <si>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</si>
  <si>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</si>
  <si>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</si>
  <si>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</si>
  <si>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</si>
  <si>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</si>
  <si>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</si>
  <si>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</si>
  <si>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</si>
  <si>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</si>
  <si>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</si>
  <si>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</si>
  <si>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</si>
  <si>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</si>
  <si>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</si>
  <si>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</si>
  <si>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</si>
  <si>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</si>
  <si>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</si>
  <si>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</si>
  <si>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</si>
  <si>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</si>
  <si>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</si>
  <si>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</si>
  <si>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</si>
  <si>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</si>
  <si>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</si>
  <si>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</si>
  <si>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</si>
  <si>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</si>
  <si>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</si>
  <si>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</si>
  <si>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</si>
  <si>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</si>
  <si>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</si>
  <si>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</si>
  <si>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</si>
  <si>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</si>
  <si>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</si>
  <si>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</si>
  <si>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</si>
  <si>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</si>
  <si>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</si>
  <si>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</si>
  <si>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</si>
  <si>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</si>
  <si>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</si>
  <si>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</si>
  <si>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</si>
  <si>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</si>
  <si>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</si>
  <si>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</si>
  <si>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</si>
  <si>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</si>
  <si>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</si>
  <si>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</si>
  <si>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</si>
  <si>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</si>
  <si>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</si>
  <si>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</si>
  <si>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</si>
  <si>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</si>
  <si>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</si>
  <si>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</si>
  <si>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</si>
  <si>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</si>
  <si>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</si>
  <si>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</si>
  <si>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</si>
  <si>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</si>
  <si>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</si>
  <si>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</si>
  <si>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</si>
  <si>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</si>
  <si>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</si>
  <si>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</si>
  <si>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</si>
  <si>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</si>
  <si>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</si>
  <si>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</si>
  <si>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</si>
  <si>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</si>
  <si>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</si>
  <si>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</si>
  <si>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</si>
  <si>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</si>
  <si>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</si>
  <si>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</si>
  <si>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</si>
  <si>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</si>
  <si>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</si>
  <si>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</si>
  <si>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</si>
  <si>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</si>
  <si>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</si>
  <si>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</si>
  <si>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</si>
  <si>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</si>
  <si>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</si>
  <si>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</si>
  <si>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</si>
  <si>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</si>
  <si>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</si>
  <si>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</si>
  <si>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</si>
  <si>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</si>
  <si>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</si>
  <si>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</si>
  <si>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</si>
  <si>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</si>
  <si>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</si>
  <si>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</si>
  <si>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</si>
  <si>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</si>
  <si>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</si>
  <si>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</si>
  <si>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</si>
  <si>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</si>
  <si>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</si>
  <si>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</si>
  <si>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</si>
  <si>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</si>
  <si>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</si>
  <si>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</si>
  <si>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</si>
  <si>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</si>
  <si>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</si>
  <si>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</si>
  <si>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</si>
  <si>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</si>
  <si>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</si>
  <si>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</si>
  <si>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</si>
  <si>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</si>
  <si>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</si>
  <si>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</si>
  <si>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</si>
  <si>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</si>
  <si>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</si>
  <si>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</si>
  <si>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</si>
  <si>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</si>
  <si>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</si>
  <si>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</si>
  <si>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</si>
  <si>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</si>
  <si>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</si>
  <si>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</si>
  <si>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</si>
  <si>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</si>
  <si>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</si>
  <si>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</si>
  <si>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</si>
  <si>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</si>
  <si>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</si>
  <si>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</si>
  <si>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</si>
  <si>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</si>
  <si>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</si>
  <si>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</si>
  <si>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</si>
  <si>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</si>
  <si>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</si>
  <si>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</si>
  <si>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</si>
  <si>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</si>
  <si>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</si>
  <si>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</si>
  <si>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</si>
  <si>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</si>
  <si>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</si>
  <si>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</si>
  <si>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</si>
  <si>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</si>
  <si>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</si>
  <si>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</si>
  <si>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</si>
  <si>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</si>
  <si>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</si>
  <si>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</si>
  <si>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</si>
  <si>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</si>
  <si>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</si>
  <si>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</si>
  <si>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</si>
  <si>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</si>
  <si>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</si>
  <si>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</si>
  <si>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</si>
  <si>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</si>
  <si>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</si>
  <si>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</si>
  <si>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</si>
  <si>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</si>
  <si>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</si>
  <si>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</si>
  <si>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</si>
  <si>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</si>
  <si>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</si>
  <si>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</si>
  <si>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</si>
  <si>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</si>
  <si>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</si>
  <si>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</si>
  <si>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</si>
  <si>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</si>
  <si>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</si>
  <si>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</si>
  <si>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</si>
  <si>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</si>
  <si>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</si>
  <si>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</si>
  <si>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</si>
  <si>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</si>
  <si>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</si>
  <si>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</si>
  <si>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</si>
  <si>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</si>
  <si>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</si>
  <si>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</si>
  <si>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</si>
  <si>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</si>
  <si>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</si>
  <si>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</si>
  <si>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</si>
  <si>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</si>
  <si>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</si>
  <si>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</si>
  <si>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</si>
  <si>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</si>
  <si>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</si>
  <si>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</si>
  <si>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</si>
  <si>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</si>
  <si>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</si>
  <si>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</si>
  <si>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</si>
  <si>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</si>
  <si>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</si>
  <si>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</si>
  <si>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</si>
  <si>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</si>
  <si>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</si>
  <si>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</si>
  <si>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</si>
  <si>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</si>
  <si>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</si>
  <si>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</si>
  <si>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</si>
  <si>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</si>
  <si>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</si>
  <si>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</si>
  <si>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</si>
  <si>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</si>
  <si>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</si>
  <si>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</si>
  <si>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</si>
  <si>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</si>
  <si>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</si>
  <si>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</si>
  <si>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</si>
  <si>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</si>
  <si>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</si>
  <si>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</si>
  <si>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</si>
  <si>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</si>
  <si>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</si>
  <si>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</si>
  <si>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</si>
  <si>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</si>
  <si>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</si>
  <si>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</si>
  <si>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</si>
  <si>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</si>
  <si>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</si>
  <si>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</si>
  <si>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</si>
  <si>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</si>
  <si>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</si>
  <si>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</si>
  <si>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</si>
  <si>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</si>
  <si>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</si>
  <si>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</si>
  <si>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</si>
  <si>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</si>
  <si>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</si>
  <si>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</si>
  <si>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</si>
  <si>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</si>
  <si>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</si>
  <si>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</si>
  <si>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</si>
  <si>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</si>
  <si>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</si>
  <si>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</si>
  <si>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</si>
  <si>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</si>
  <si>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</si>
  <si>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</si>
  <si>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</si>
  <si>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</si>
  <si>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</si>
  <si>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</si>
  <si>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</si>
  <si>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</si>
  <si>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</si>
  <si>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</si>
  <si>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</si>
  <si>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</si>
  <si>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</si>
  <si>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</si>
  <si>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</si>
  <si>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</si>
  <si>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</si>
  <si>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</si>
  <si>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</si>
  <si>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</si>
  <si>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</si>
  <si>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</si>
  <si>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</si>
  <si>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</si>
  <si>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</si>
  <si>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</si>
  <si>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</si>
  <si>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</si>
  <si>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</si>
  <si>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</si>
  <si>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</si>
  <si>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</si>
  <si>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</si>
  <si>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</si>
  <si>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</si>
  <si>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</si>
  <si>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</si>
  <si>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</si>
  <si>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</si>
  <si>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</si>
  <si>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</si>
  <si>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</si>
  <si>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</si>
  <si>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</si>
  <si>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</si>
  <si>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</si>
  <si>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</si>
  <si>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</si>
  <si>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</si>
  <si>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</si>
  <si>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</si>
  <si>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</si>
  <si>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</si>
  <si>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</si>
  <si>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</si>
  <si>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</si>
  <si>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</si>
  <si>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</si>
  <si>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</si>
  <si>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</si>
  <si>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</si>
  <si>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</si>
  <si>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</si>
  <si>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</si>
  <si>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</si>
  <si>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</si>
  <si>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</si>
  <si>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</si>
  <si>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</si>
  <si>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</si>
  <si>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</si>
  <si>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</si>
  <si>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</si>
  <si>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</si>
  <si>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</si>
  <si>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</si>
  <si>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</si>
  <si>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</si>
  <si>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</si>
  <si>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</si>
  <si>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</si>
  <si>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</si>
  <si>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</si>
  <si>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</si>
  <si>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</si>
  <si>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</si>
  <si>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</si>
  <si>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</si>
  <si>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</si>
  <si>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</si>
  <si>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</si>
  <si>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</si>
  <si>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</si>
  <si>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</si>
  <si>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</si>
  <si>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</si>
  <si>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</si>
  <si>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</si>
  <si>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</si>
  <si>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</si>
  <si>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</si>
  <si>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</si>
  <si>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</si>
  <si>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</si>
  <si>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</si>
  <si>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</si>
  <si>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</si>
  <si>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</si>
  <si>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</si>
  <si>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</si>
  <si>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</si>
  <si>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</si>
  <si>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</si>
  <si>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</si>
  <si>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</si>
  <si>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</si>
  <si>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</si>
  <si>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</si>
  <si>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</si>
  <si>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</si>
  <si>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</si>
  <si>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</si>
  <si>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</si>
  <si>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</si>
  <si>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</si>
  <si>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</si>
  <si>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</si>
  <si>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</si>
  <si>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</si>
  <si>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</si>
  <si>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</si>
  <si>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</si>
  <si>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</si>
  <si>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</si>
  <si>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</si>
  <si>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</si>
  <si>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</si>
  <si>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</si>
  <si>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</si>
  <si>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</si>
  <si>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</si>
  <si>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</si>
  <si>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</si>
  <si>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</si>
  <si>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</si>
  <si>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</si>
  <si>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</si>
  <si>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</si>
  <si>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</si>
  <si>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</si>
  <si>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</si>
  <si>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</si>
  <si>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</si>
  <si>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</si>
  <si>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</si>
  <si>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</si>
  <si>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</si>
  <si>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</si>
  <si>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</si>
  <si>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</si>
  <si>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</si>
  <si>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</si>
  <si>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</si>
  <si>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</si>
  <si>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</si>
  <si>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</si>
  <si>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</si>
  <si>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</si>
  <si>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</si>
  <si>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</si>
  <si>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</si>
  <si>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</si>
  <si>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</si>
  <si>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</si>
  <si>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</si>
  <si>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</si>
  <si>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</si>
  <si>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</si>
  <si>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</si>
  <si>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</si>
  <si>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</si>
  <si>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</si>
  <si>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</si>
  <si>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</si>
  <si>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</si>
  <si>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</si>
  <si>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</si>
  <si>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</si>
  <si>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</si>
  <si>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</si>
  <si>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</si>
  <si>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</si>
  <si>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</si>
  <si>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</si>
  <si>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</si>
  <si>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</si>
  <si>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</si>
  <si>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</si>
  <si>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</si>
  <si>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</si>
  <si>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</si>
  <si>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</si>
  <si>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</si>
  <si>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</si>
  <si>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</si>
  <si>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</si>
  <si>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</si>
  <si>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</si>
  <si>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</si>
  <si>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</si>
  <si>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</si>
  <si>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</si>
  <si>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</si>
  <si>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</si>
  <si>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</si>
  <si>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</si>
  <si>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</si>
  <si>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</si>
  <si>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</si>
  <si>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</si>
  <si>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</si>
  <si>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</si>
  <si>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</si>
  <si>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</si>
  <si>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</si>
  <si>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</si>
  <si>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</si>
  <si>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</si>
  <si>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</si>
  <si>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</si>
  <si>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</si>
  <si>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</si>
  <si>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</si>
  <si>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</si>
  <si>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</si>
  <si>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</si>
  <si>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</si>
  <si>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</si>
  <si>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</si>
  <si>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</si>
  <si>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</si>
  <si>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</si>
  <si>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</si>
  <si>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</si>
  <si>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</si>
  <si>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</si>
  <si>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</si>
  <si>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</si>
  <si>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</si>
  <si>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</si>
  <si>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</si>
  <si>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</si>
  <si>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</si>
  <si>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</si>
  <si>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</si>
  <si>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</si>
  <si>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</si>
  <si>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</si>
  <si>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</si>
  <si>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</si>
  <si>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</si>
  <si>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</si>
  <si>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</si>
  <si>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</si>
  <si>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</si>
  <si>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</si>
  <si>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</si>
  <si>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</si>
  <si>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</si>
  <si>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</si>
  <si>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</si>
  <si>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</si>
  <si>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</si>
  <si>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</si>
  <si>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</si>
  <si>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</si>
  <si>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</si>
  <si>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</si>
  <si>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</si>
  <si>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</si>
  <si>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</si>
  <si>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</si>
  <si>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</si>
  <si>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</si>
  <si>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</si>
  <si>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</si>
  <si>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</si>
  <si>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</si>
  <si>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</si>
  <si>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</si>
  <si>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</si>
  <si>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</si>
  <si>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</si>
  <si>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</si>
  <si>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</si>
  <si>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</si>
  <si>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</si>
  <si>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</si>
  <si>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</si>
  <si>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</si>
  <si>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</si>
  <si>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</si>
  <si>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</si>
  <si>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</si>
  <si>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</si>
  <si>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</si>
  <si>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</si>
  <si>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</si>
  <si>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</si>
  <si>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</si>
  <si>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</si>
  <si>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</si>
  <si>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</si>
  <si>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</si>
  <si>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</si>
  <si>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</si>
  <si>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</si>
  <si>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</si>
  <si>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</si>
  <si>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</si>
  <si>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</si>
  <si>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</si>
  <si>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</si>
  <si>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</si>
  <si>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</si>
  <si>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</si>
  <si>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</si>
  <si>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</si>
  <si>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</si>
  <si>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</si>
  <si>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</si>
  <si>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</si>
  <si>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</si>
  <si>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</si>
  <si>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</si>
  <si>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</si>
  <si>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</si>
  <si>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</si>
  <si>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</si>
  <si>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</si>
  <si>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</si>
  <si>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</si>
  <si>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</si>
  <si>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</si>
  <si>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</si>
  <si>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</si>
  <si>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</si>
  <si>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</si>
  <si>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</si>
  <si>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</si>
  <si>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</si>
  <si>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</si>
  <si>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</si>
  <si>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</si>
  <si>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</si>
  <si>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</si>
  <si>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</si>
  <si>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</si>
  <si>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</si>
  <si>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</si>
  <si>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</si>
  <si>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</si>
  <si>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</si>
  <si>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</si>
  <si>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</si>
  <si>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</si>
  <si>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</si>
  <si>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</si>
  <si>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</si>
  <si>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</si>
  <si>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</si>
  <si>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</si>
  <si>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</si>
  <si>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</si>
  <si>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</si>
  <si>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</si>
  <si>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</si>
  <si>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</si>
  <si>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</si>
  <si>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</si>
  <si>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</si>
  <si>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</si>
  <si>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</si>
  <si>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</si>
  <si>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</si>
  <si>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</si>
  <si>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</si>
  <si>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</si>
  <si>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</si>
  <si>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</si>
  <si>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</si>
  <si>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</si>
  <si>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</si>
  <si>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</si>
  <si>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</si>
  <si>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</si>
  <si>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</si>
  <si>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</si>
  <si>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</si>
  <si>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</si>
  <si>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</si>
  <si>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</si>
  <si>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</si>
  <si>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</si>
  <si>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</si>
  <si>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</si>
  <si>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</si>
  <si>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</si>
  <si>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</si>
  <si>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</si>
  <si>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</si>
  <si>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</si>
  <si>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</si>
  <si>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</si>
  <si>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</si>
  <si>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</si>
  <si>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</si>
  <si>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</si>
  <si>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</si>
  <si>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</si>
  <si>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</si>
  <si>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</si>
  <si>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</si>
  <si>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</si>
  <si>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</si>
  <si>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</si>
  <si>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</si>
  <si>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</si>
  <si>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</si>
  <si>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</si>
  <si>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</si>
  <si>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</si>
  <si>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</si>
  <si>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</si>
  <si>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</si>
  <si>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</si>
  <si>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</si>
  <si>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</si>
  <si>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</si>
  <si>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</si>
  <si>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</si>
  <si>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</si>
  <si>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</si>
  <si>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</si>
  <si>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</si>
  <si>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</si>
  <si>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</si>
  <si>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</si>
  <si>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</si>
  <si>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</si>
  <si>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</si>
  <si>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</si>
  <si>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</si>
  <si>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</si>
  <si>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</si>
  <si>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</si>
  <si>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</si>
  <si>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</si>
  <si>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</si>
  <si>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</si>
  <si>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</si>
  <si>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</si>
  <si>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</si>
  <si>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</si>
  <si>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</si>
  <si>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</si>
  <si>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</si>
  <si>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</si>
  <si>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</si>
  <si>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</si>
  <si>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</si>
  <si>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</si>
  <si>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</si>
  <si>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</si>
  <si>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</si>
  <si>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</si>
  <si>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</si>
  <si>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</si>
  <si>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</si>
  <si>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</si>
  <si>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</si>
  <si>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</si>
  <si>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</si>
  <si>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</si>
  <si>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</si>
  <si>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</si>
  <si>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</si>
  <si>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</si>
  <si>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</si>
  <si>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</si>
  <si>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</si>
  <si>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</si>
  <si>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</si>
  <si>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</si>
  <si>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</si>
  <si>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</si>
  <si>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</si>
  <si>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</si>
  <si>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</si>
  <si>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</si>
  <si>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</si>
  <si>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</si>
  <si>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</si>
  <si>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</si>
  <si>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</si>
  <si>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</si>
  <si>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</si>
  <si>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</si>
  <si>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</si>
  <si>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</si>
  <si>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</si>
  <si>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</si>
  <si>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</si>
  <si>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</si>
  <si>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</si>
  <si>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</si>
  <si>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</si>
  <si>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</si>
  <si>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</si>
  <si>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</si>
  <si>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</si>
  <si>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</si>
  <si>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</si>
  <si>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</si>
  <si>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</si>
  <si>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</si>
  <si>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</si>
  <si>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</si>
  <si>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</si>
  <si>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</si>
  <si>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</si>
  <si>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</si>
  <si>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</si>
  <si>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</si>
  <si>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</si>
  <si>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</si>
  <si>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</si>
  <si>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</si>
  <si>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</si>
  <si>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</si>
  <si>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</si>
  <si>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</si>
  <si>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</si>
  <si>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</si>
  <si>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</si>
  <si>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</si>
  <si>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</si>
  <si>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</si>
  <si>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</si>
  <si>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</si>
  <si>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</si>
  <si>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</si>
  <si>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</si>
  <si>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</si>
  <si>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</si>
  <si>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</si>
  <si>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</si>
  <si>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</si>
  <si>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</si>
  <si>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</si>
  <si>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</si>
  <si>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</si>
  <si>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</si>
  <si>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</si>
  <si>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</si>
  <si>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</si>
  <si>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</si>
  <si>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</si>
  <si>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</si>
  <si>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</si>
  <si>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</si>
  <si>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</si>
  <si>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</si>
  <si>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</si>
  <si>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</si>
  <si>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</si>
  <si>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</si>
  <si>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</si>
  <si>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</si>
  <si>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</si>
  <si>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</si>
  <si>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</si>
  <si>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</si>
  <si>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</si>
  <si>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</si>
  <si>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</si>
  <si>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</si>
  <si>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</si>
  <si>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</si>
  <si>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</si>
  <si>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</si>
  <si>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</si>
  <si>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</si>
  <si>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</si>
  <si>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</si>
  <si>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</si>
  <si>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</si>
  <si>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</si>
  <si>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</si>
  <si>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</si>
  <si>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</si>
  <si>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</si>
  <si>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</si>
  <si>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</si>
  <si>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</si>
  <si>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</si>
  <si>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</si>
  <si>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</si>
  <si>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</si>
  <si>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</si>
  <si>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</si>
  <si>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</si>
  <si>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</si>
  <si>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</si>
  <si>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</si>
  <si>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</si>
  <si>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</si>
  <si>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</si>
  <si>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</si>
  <si>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</si>
  <si>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</si>
  <si>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</si>
  <si>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</si>
  <si>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</si>
  <si>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</si>
  <si>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</si>
  <si>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</si>
  <si>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</si>
  <si>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</si>
  <si>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</si>
  <si>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</si>
  <si>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</si>
  <si>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</si>
  <si>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</si>
  <si>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</si>
  <si>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</si>
  <si>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</si>
  <si>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</si>
  <si>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</si>
  <si>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</si>
  <si>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</si>
  <si>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</si>
  <si>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</si>
  <si>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</si>
  <si>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</si>
  <si>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</si>
  <si>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</si>
  <si>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</si>
  <si>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</si>
  <si>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</si>
  <si>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</si>
  <si>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</si>
  <si>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</si>
  <si>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</si>
  <si>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</si>
  <si>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</si>
  <si>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</si>
  <si>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</si>
  <si>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</si>
  <si>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</si>
  <si>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</si>
  <si>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</si>
  <si>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</si>
  <si>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</si>
  <si>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</si>
  <si>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</si>
  <si>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</si>
  <si>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</si>
  <si>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</si>
  <si>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</si>
  <si>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</si>
  <si>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</si>
  <si>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</si>
  <si>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</si>
  <si>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</si>
  <si>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</si>
  <si>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</si>
  <si>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</si>
  <si>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</si>
  <si>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</si>
  <si>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</si>
  <si>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</si>
  <si>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</si>
  <si>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</si>
  <si>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</si>
  <si>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</si>
  <si>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</si>
  <si>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</si>
  <si>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</si>
  <si>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</si>
  <si>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</si>
  <si>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</si>
  <si>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</si>
  <si>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</si>
  <si>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</si>
  <si>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</si>
  <si>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</si>
  <si>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</si>
  <si>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</si>
  <si>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</si>
  <si>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</si>
  <si>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</si>
  <si>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</si>
  <si>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</si>
  <si>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</si>
  <si>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</si>
  <si>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</si>
  <si>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</si>
  <si>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</si>
  <si>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</si>
  <si>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</si>
  <si>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</si>
  <si>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</si>
  <si>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</si>
  <si>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</si>
  <si>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</si>
  <si>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</si>
  <si>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</si>
  <si>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</si>
  <si>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</si>
  <si>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</si>
  <si>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</si>
  <si>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</si>
  <si>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</si>
  <si>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</si>
  <si>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</si>
  <si>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</si>
  <si>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</si>
  <si>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</si>
  <si>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</si>
  <si>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</si>
  <si>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</si>
  <si>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</si>
  <si>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</si>
  <si>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</si>
  <si>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</si>
  <si>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</si>
  <si>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</si>
  <si>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</si>
  <si>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</si>
  <si>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</si>
  <si>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</si>
  <si>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</si>
  <si>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</si>
  <si>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</si>
  <si>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</si>
  <si>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</si>
  <si>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</si>
  <si>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</si>
  <si>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</si>
  <si>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</si>
  <si>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</si>
  <si>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</si>
  <si>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</si>
  <si>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</si>
  <si>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</si>
  <si>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</si>
  <si>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</si>
  <si>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</si>
  <si>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</si>
  <si>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</si>
  <si>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</si>
  <si>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</si>
  <si>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</si>
  <si>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</si>
  <si>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</si>
  <si>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</si>
  <si>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</si>
  <si>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</si>
  <si>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</si>
  <si>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</si>
  <si>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</si>
  <si>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</si>
  <si>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</si>
  <si>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</si>
  <si>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</si>
  <si>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</si>
  <si>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</si>
  <si>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</si>
  <si>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</si>
  <si>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</si>
  <si>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</si>
  <si>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</si>
  <si>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</si>
  <si>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</si>
  <si>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</si>
  <si>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</si>
  <si>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</si>
  <si>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</si>
  <si>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</si>
  <si>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</si>
  <si>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</si>
  <si>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</si>
  <si>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</si>
  <si>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</si>
  <si>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</si>
  <si>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</si>
  <si>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</si>
  <si>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</si>
  <si>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</si>
  <si>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</si>
  <si>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</si>
  <si>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</si>
  <si>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</si>
  <si>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</si>
  <si>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</si>
  <si>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</si>
  <si>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</si>
  <si>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</si>
  <si>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</si>
  <si>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</si>
  <si>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</si>
  <si>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</si>
  <si>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</si>
  <si>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</si>
  <si>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</si>
  <si>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</si>
  <si>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</si>
  <si>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</si>
  <si>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</si>
  <si>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</si>
  <si>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</si>
  <si>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</si>
  <si>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</si>
  <si>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</si>
  <si>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</si>
  <si>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</si>
  <si>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</si>
  <si>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</si>
  <si>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</si>
  <si>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</si>
  <si>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</si>
  <si>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</si>
  <si>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</si>
  <si>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</si>
  <si>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</si>
  <si>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</si>
  <si>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</si>
  <si>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</si>
  <si>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</si>
  <si>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</si>
  <si>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</si>
  <si>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</si>
  <si>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</si>
  <si>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</si>
  <si>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</si>
  <si>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</si>
  <si>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</si>
  <si>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</si>
  <si>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</si>
  <si>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</si>
  <si>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</si>
  <si>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</si>
  <si>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</si>
  <si>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</si>
  <si>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</si>
  <si>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</si>
  <si>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</si>
  <si>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</si>
  <si>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</si>
  <si>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</si>
  <si>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</si>
  <si>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</si>
  <si>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</si>
  <si>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</si>
  <si>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</si>
  <si>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</si>
  <si>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</si>
  <si>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</si>
  <si>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</si>
  <si>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</si>
  <si>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</si>
  <si>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</si>
  <si>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</si>
  <si>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</si>
  <si>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</si>
  <si>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</si>
  <si>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</si>
  <si>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</si>
  <si>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</si>
  <si>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</si>
  <si>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</si>
  <si>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</si>
  <si>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</si>
  <si>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</si>
  <si>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</si>
  <si>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</si>
  <si>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</si>
  <si>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</si>
  <si>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</si>
  <si>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</si>
  <si>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</si>
  <si>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</si>
  <si>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</si>
  <si>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</si>
  <si>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</si>
  <si>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</si>
  <si>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</si>
  <si>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</si>
  <si>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</si>
  <si>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</si>
  <si>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</si>
  <si>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</si>
  <si>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</si>
  <si>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</si>
  <si>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</si>
  <si>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</si>
  <si>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</si>
  <si>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</si>
  <si>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</si>
  <si>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</si>
  <si>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</si>
  <si>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</si>
  <si>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</si>
  <si>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</si>
  <si>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</si>
  <si>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</si>
  <si>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</si>
  <si>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</si>
  <si>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</si>
  <si>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</si>
  <si>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</si>
  <si>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</si>
  <si>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</si>
  <si>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</si>
  <si>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</si>
  <si>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</si>
  <si>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</si>
  <si>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</si>
  <si>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</si>
  <si>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</si>
  <si>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</si>
  <si>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</si>
  <si>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</si>
  <si>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</si>
  <si>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</si>
  <si>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</si>
  <si>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</si>
  <si>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</si>
  <si>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</si>
  <si>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</si>
  <si>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</si>
  <si>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</si>
  <si>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</si>
  <si>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</si>
  <si>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</si>
  <si>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</si>
  <si>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</si>
  <si>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</si>
  <si>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</si>
  <si>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</si>
  <si>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</si>
  <si>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</si>
  <si>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</si>
  <si>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</si>
  <si>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</si>
  <si>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</si>
  <si>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</si>
  <si>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</si>
  <si>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</si>
  <si>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</si>
  <si>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</si>
  <si>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</si>
  <si>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</si>
  <si>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</si>
  <si>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</si>
  <si>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</si>
  <si>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</si>
  <si>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</si>
  <si>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</si>
  <si>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</si>
  <si>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</si>
  <si>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</si>
  <si>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</si>
  <si>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</si>
  <si>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</si>
  <si>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</si>
  <si>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</si>
  <si>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</si>
  <si>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</si>
  <si>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</si>
  <si>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</si>
  <si>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</si>
  <si>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</si>
  <si>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</si>
  <si>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</si>
  <si>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</si>
  <si>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</si>
  <si>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</si>
  <si>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</si>
  <si>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</si>
  <si>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</si>
  <si>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</si>
  <si>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</si>
  <si>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</si>
  <si>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</si>
  <si>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</si>
  <si>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</si>
  <si>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</si>
  <si>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</si>
  <si>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</si>
  <si>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</si>
  <si>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</si>
  <si>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</si>
  <si>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</si>
  <si>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</si>
  <si>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</si>
  <si>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</si>
  <si>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</si>
  <si>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</si>
  <si>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</si>
  <si>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</si>
  <si>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</si>
  <si>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</si>
  <si>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</si>
  <si>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</si>
  <si>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</si>
  <si>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</si>
  <si>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</si>
  <si>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</si>
  <si>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</si>
  <si>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</si>
  <si>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</si>
  <si>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</si>
  <si>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</si>
  <si>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</si>
  <si>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</si>
  <si>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</si>
  <si>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</si>
  <si>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</si>
  <si>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</si>
  <si>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</si>
  <si>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</si>
  <si>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</si>
  <si>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</si>
  <si>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</si>
  <si>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</si>
  <si>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</si>
  <si>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</si>
  <si>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</si>
  <si>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</si>
  <si>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</si>
  <si>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</si>
  <si>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</si>
  <si>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</si>
  <si>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</si>
  <si>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</si>
  <si>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</si>
  <si>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</si>
  <si>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</si>
  <si>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</si>
  <si>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</si>
  <si>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</si>
  <si>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</si>
  <si>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</si>
  <si>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</si>
  <si>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</si>
  <si>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</si>
  <si>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</si>
  <si>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</si>
  <si>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</si>
  <si>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</si>
  <si>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</si>
  <si>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</si>
  <si>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</si>
  <si>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</si>
  <si>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</si>
  <si>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</si>
  <si>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</si>
  <si>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</si>
  <si>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</si>
  <si>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</si>
  <si>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</si>
  <si>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</si>
  <si>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</si>
  <si>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</si>
  <si>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</si>
  <si>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</si>
  <si>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</si>
  <si>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</si>
  <si>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</si>
  <si>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</si>
  <si>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</si>
  <si>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</si>
  <si>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</si>
  <si>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</si>
  <si>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</si>
  <si>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</si>
  <si>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</si>
  <si>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</si>
  <si>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</si>
  <si>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</si>
  <si>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</si>
  <si>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</si>
  <si>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</si>
  <si>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</si>
  <si>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</si>
  <si>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</si>
  <si>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</si>
  <si>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</si>
  <si>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</si>
  <si>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</si>
  <si>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</si>
  <si>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</si>
  <si>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</si>
  <si>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</si>
  <si>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</si>
  <si>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</si>
  <si>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</si>
  <si>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</si>
  <si>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</si>
  <si>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</si>
  <si>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</si>
  <si>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</si>
  <si>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</si>
  <si>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</si>
  <si>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</si>
  <si>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</si>
  <si>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</si>
  <si>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</si>
  <si>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</si>
  <si>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</si>
  <si>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</si>
  <si>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</si>
  <si>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</si>
  <si>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</si>
  <si>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</si>
  <si>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</si>
  <si>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</si>
  <si>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</si>
  <si>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</si>
  <si>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</si>
  <si>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</si>
  <si>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</si>
  <si>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</si>
  <si>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</si>
  <si>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</si>
  <si>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</si>
  <si>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</si>
  <si>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</si>
  <si>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</si>
  <si>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</si>
  <si>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</si>
  <si>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</si>
  <si>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</si>
  <si>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</si>
  <si>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</si>
  <si>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</si>
  <si>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</si>
  <si>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</si>
  <si>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</si>
  <si>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</si>
  <si>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</si>
  <si>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</si>
  <si>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</si>
  <si>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</si>
  <si>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</si>
  <si>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</si>
  <si>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</si>
  <si>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</si>
  <si>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</si>
  <si>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</si>
  <si>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</si>
  <si>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</si>
  <si>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</si>
  <si>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</si>
  <si>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</si>
  <si>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</si>
  <si>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</si>
  <si>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</si>
  <si>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</si>
  <si>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</si>
  <si>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</si>
  <si>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</si>
  <si>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</si>
  <si>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</si>
  <si>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</si>
  <si>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</si>
  <si>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</si>
  <si>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</si>
  <si>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</si>
  <si>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</si>
  <si>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</si>
  <si>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</si>
  <si>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</si>
  <si>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</si>
  <si>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</si>
  <si>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</si>
  <si>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</si>
  <si>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</si>
  <si>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</si>
  <si>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</si>
  <si>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</si>
  <si>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</si>
  <si>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</si>
  <si>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</si>
  <si>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</si>
  <si>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</si>
  <si>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</si>
  <si>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</si>
  <si>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</si>
  <si>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</si>
  <si>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</si>
  <si>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</si>
  <si>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</si>
  <si>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</si>
  <si>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</si>
  <si>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</si>
  <si>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</si>
  <si>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</si>
  <si>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</si>
  <si>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</si>
  <si>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</si>
  <si>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</si>
  <si>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</si>
  <si>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</si>
  <si>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</si>
  <si>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</si>
  <si>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</si>
  <si>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</si>
  <si>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</si>
  <si>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</si>
  <si>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</si>
  <si>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</si>
  <si>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</si>
  <si>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</si>
  <si>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</si>
  <si>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</si>
  <si>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</si>
  <si>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</si>
  <si>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</si>
  <si>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</si>
  <si>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</si>
  <si>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</si>
  <si>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</si>
  <si>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</si>
  <si>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</si>
  <si>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</si>
  <si>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</si>
  <si>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</si>
  <si>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</si>
  <si>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</si>
  <si>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</si>
  <si>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</si>
  <si>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</si>
  <si>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</si>
  <si>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</si>
  <si>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</si>
  <si>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</si>
  <si>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</si>
  <si>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</si>
  <si>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</si>
  <si>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</si>
  <si>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</si>
  <si>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</si>
  <si>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</si>
  <si>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</si>
  <si>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</si>
  <si>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</si>
  <si>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</si>
  <si>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</si>
  <si>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</si>
  <si>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</si>
  <si>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</si>
  <si>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</si>
  <si>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</si>
  <si>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</si>
  <si>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</si>
  <si>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</si>
  <si>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</si>
  <si>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</si>
  <si>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</si>
  <si>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</si>
  <si>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</si>
  <si>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</si>
  <si>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</si>
  <si>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</si>
  <si>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</si>
  <si>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</si>
  <si>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</si>
  <si>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</si>
  <si>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</si>
  <si>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</si>
  <si>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</si>
  <si>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</si>
  <si>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</si>
  <si>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</si>
  <si>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</si>
  <si>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</si>
  <si>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</si>
  <si>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</si>
  <si>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</si>
  <si>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</si>
  <si>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</si>
  <si>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</si>
  <si>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</si>
  <si>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</si>
  <si>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</si>
  <si>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</si>
  <si>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</si>
  <si>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</si>
  <si>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</si>
  <si>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</si>
  <si>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</si>
  <si>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</si>
  <si>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</si>
  <si>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</si>
  <si>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</si>
  <si>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</si>
  <si>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</si>
  <si>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</si>
  <si>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</si>
  <si>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</si>
  <si>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</si>
  <si>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</si>
  <si>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</si>
  <si>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</si>
  <si>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</si>
  <si>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</si>
  <si>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</si>
  <si>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</si>
  <si>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</si>
  <si>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</si>
  <si>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</si>
  <si>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</si>
  <si>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</si>
  <si>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</si>
  <si>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</si>
  <si>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</si>
  <si>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</si>
  <si>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</si>
  <si>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</si>
  <si>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</si>
  <si>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</si>
  <si>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</si>
  <si>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</si>
  <si>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</si>
  <si>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</si>
  <si>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</si>
  <si>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</si>
  <si>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</si>
  <si>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</si>
  <si>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</si>
  <si>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</si>
  <si>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</si>
  <si>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</si>
  <si>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</si>
  <si>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</si>
  <si>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</si>
  <si>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</si>
  <si>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</si>
  <si>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</si>
  <si>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</si>
  <si>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</si>
  <si>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</si>
  <si>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</si>
  <si>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</si>
  <si>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</si>
  <si>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</si>
  <si>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</si>
  <si>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</si>
  <si>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</si>
  <si>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</si>
  <si>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</si>
  <si>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</si>
  <si>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</si>
  <si>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</si>
  <si>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</si>
  <si>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</si>
  <si>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</si>
  <si>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</si>
  <si>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</si>
  <si>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</si>
  <si>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</si>
  <si>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</si>
  <si>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</si>
  <si>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</si>
  <si>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</si>
  <si>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</si>
  <si>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</si>
  <si>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</si>
  <si>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</si>
  <si>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</si>
  <si>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</si>
  <si>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</si>
  <si>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</si>
  <si>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</si>
  <si>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</si>
  <si>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</si>
  <si>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</si>
  <si>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</si>
  <si>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</si>
  <si>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</si>
  <si>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</si>
  <si>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</si>
  <si>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</si>
  <si>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</si>
  <si>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</si>
  <si>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</si>
  <si>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</si>
  <si>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</si>
  <si>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</si>
  <si>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</si>
  <si>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</si>
  <si>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</si>
  <si>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</si>
  <si>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</si>
  <si>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</si>
  <si>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</si>
  <si>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</si>
  <si>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</si>
  <si>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</si>
  <si>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</si>
  <si>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</si>
  <si>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</si>
  <si>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</si>
  <si>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</si>
  <si>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</si>
  <si>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</si>
  <si>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</si>
  <si>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</si>
  <si>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</si>
  <si>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</si>
  <si>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</si>
  <si>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</si>
  <si>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</si>
  <si>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</si>
  <si>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</si>
  <si>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</si>
  <si>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</si>
  <si>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</si>
  <si>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</si>
  <si>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</si>
  <si>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</si>
  <si>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</si>
  <si>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</si>
  <si>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</si>
  <si>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</si>
  <si>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</si>
  <si>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</si>
  <si>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</si>
  <si>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</si>
  <si>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</si>
  <si>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</si>
  <si>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</si>
  <si>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</si>
  <si>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</si>
  <si>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</si>
  <si>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</si>
  <si>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</si>
  <si>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</si>
  <si>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</si>
  <si>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</si>
  <si>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</si>
  <si>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</si>
  <si>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</si>
  <si>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</si>
  <si>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</si>
  <si>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</si>
  <si>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</si>
  <si>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</si>
  <si>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</si>
  <si>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</si>
  <si>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</si>
  <si>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</si>
  <si>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</si>
  <si>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</si>
  <si>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</si>
  <si>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</si>
  <si>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</si>
  <si>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</si>
  <si>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</si>
  <si>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</si>
  <si>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</si>
  <si>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</si>
  <si>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</si>
  <si>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</si>
  <si>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</si>
  <si>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</si>
  <si>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</si>
  <si>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</si>
  <si>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</si>
  <si>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</si>
  <si>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</si>
  <si>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</si>
  <si>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</si>
  <si>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</si>
  <si>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</si>
  <si>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</si>
  <si>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</si>
  <si>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</si>
  <si>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</si>
  <si>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</si>
  <si>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</si>
  <si>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</si>
  <si>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</si>
  <si>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</si>
  <si>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</si>
  <si>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</si>
  <si>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</si>
  <si>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</si>
  <si>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</si>
  <si>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</si>
  <si>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</si>
  <si>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</si>
  <si>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</si>
  <si>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</si>
  <si>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</si>
  <si>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</si>
  <si>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</si>
  <si>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</si>
  <si>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</si>
  <si>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</si>
  <si>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</si>
  <si>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</si>
  <si>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</si>
  <si>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</si>
  <si>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</si>
  <si>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</si>
  <si>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</si>
  <si>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</si>
  <si>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</si>
  <si>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</si>
  <si>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</si>
  <si>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</si>
  <si>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</si>
  <si>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</si>
  <si>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</si>
  <si>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</si>
  <si>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</si>
  <si>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</si>
  <si>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</si>
  <si>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</si>
  <si>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</si>
  <si>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</si>
  <si>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</si>
  <si>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</si>
  <si>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</si>
  <si>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</si>
  <si>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</si>
  <si>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</si>
  <si>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</si>
  <si>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</si>
  <si>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</si>
  <si>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</si>
  <si>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</si>
  <si>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</si>
  <si>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</si>
  <si>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</si>
  <si>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</si>
  <si>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</si>
  <si>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</si>
  <si>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</si>
  <si>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</si>
  <si>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</si>
  <si>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</si>
  <si>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</si>
  <si>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</si>
  <si>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</si>
  <si>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</si>
  <si>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</si>
  <si>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</si>
  <si>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</si>
  <si>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</si>
  <si>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</si>
  <si>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</si>
  <si>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</si>
  <si>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</si>
  <si>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</si>
  <si>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</si>
  <si>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</si>
  <si>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</si>
  <si>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</si>
  <si>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</si>
  <si>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</si>
  <si>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</si>
  <si>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</si>
  <si>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</si>
  <si>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</si>
  <si>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</si>
  <si>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</si>
  <si>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</si>
  <si>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</si>
  <si>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</si>
  <si>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</si>
  <si>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</si>
  <si>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</si>
  <si>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</si>
  <si>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</si>
  <si>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</si>
  <si>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</si>
  <si>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</si>
  <si>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</si>
  <si>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</si>
  <si>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</si>
  <si>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</si>
  <si>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</si>
  <si>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</si>
  <si>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</si>
  <si>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</si>
  <si>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</si>
  <si>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</si>
  <si>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</si>
  <si>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</si>
  <si>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</si>
  <si>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</si>
  <si>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</si>
  <si>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</si>
  <si>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</si>
  <si>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</si>
  <si>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</si>
  <si>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</si>
  <si>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</si>
  <si>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</si>
  <si>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</si>
  <si>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</si>
  <si>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</si>
  <si>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</si>
  <si>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</si>
  <si>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</si>
  <si>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</si>
  <si>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</si>
  <si>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</si>
  <si>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</si>
  <si>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</si>
  <si>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</si>
  <si>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</si>
  <si>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</si>
  <si>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</si>
  <si>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</si>
  <si>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</si>
  <si>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</si>
  <si>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</si>
  <si>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</si>
  <si>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</si>
  <si>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</si>
  <si>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</si>
  <si>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</si>
  <si>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</si>
  <si>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</si>
  <si>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</si>
  <si>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</si>
  <si>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</si>
  <si>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</si>
  <si>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</si>
  <si>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</si>
  <si>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</si>
  <si>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</si>
  <si>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</si>
  <si>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</si>
  <si>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</si>
  <si>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</si>
  <si>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</si>
  <si>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</si>
  <si>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</si>
  <si>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</si>
  <si>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</si>
  <si>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</si>
  <si>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</si>
  <si>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</si>
  <si>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</si>
  <si>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</si>
  <si>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</si>
  <si>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</si>
  <si>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</si>
  <si>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</si>
  <si>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</si>
  <si>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</si>
  <si>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</si>
  <si>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</si>
  <si>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</si>
  <si>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</si>
  <si>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</si>
  <si>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</si>
  <si>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</si>
  <si>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</si>
  <si>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</si>
  <si>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</si>
  <si>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</si>
  <si>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</si>
  <si>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</si>
  <si>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</si>
  <si>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</si>
  <si>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</si>
  <si>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</si>
  <si>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</si>
  <si>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</si>
  <si>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</si>
  <si>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</si>
  <si>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</si>
  <si>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</si>
  <si>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</si>
  <si>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</si>
  <si>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</si>
  <si>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</si>
  <si>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</si>
  <si>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</si>
  <si>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</si>
  <si>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</si>
  <si>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</si>
  <si>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</si>
  <si>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</si>
  <si>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</si>
  <si>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</si>
  <si>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</si>
  <si>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</si>
  <si>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</si>
  <si>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</si>
  <si>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</si>
  <si>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</si>
  <si>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</si>
  <si>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</si>
  <si>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</si>
  <si>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</si>
  <si>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</si>
  <si>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</si>
  <si>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</si>
  <si>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</si>
  <si>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</si>
  <si>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</si>
  <si>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</si>
  <si>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</si>
  <si>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</si>
  <si>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</si>
  <si>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</si>
  <si>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</si>
  <si>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</si>
  <si>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</si>
  <si>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</si>
  <si>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</si>
  <si>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</si>
  <si>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</si>
  <si>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</si>
  <si>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</si>
  <si>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</si>
  <si>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</si>
  <si>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</si>
  <si>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</si>
  <si>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</si>
  <si>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</si>
  <si>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</si>
  <si>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</si>
  <si>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</si>
  <si>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</si>
  <si>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</si>
  <si>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</si>
  <si>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</si>
  <si>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</si>
  <si>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</si>
  <si>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</si>
  <si>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</si>
  <si>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</si>
  <si>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</si>
  <si>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</si>
  <si>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</si>
  <si>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</si>
  <si>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</si>
  <si>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</si>
  <si>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</si>
  <si>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</si>
  <si>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</si>
  <si>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</si>
  <si>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</si>
  <si>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</si>
  <si>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</si>
  <si>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</si>
  <si>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</si>
  <si>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</si>
  <si>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</si>
  <si>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</si>
  <si>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</si>
  <si>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</si>
  <si>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</si>
  <si>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</si>
  <si>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</si>
  <si>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</si>
  <si>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</si>
  <si>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</si>
  <si>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</si>
  <si>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</si>
  <si>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</si>
  <si>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</si>
  <si>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</si>
  <si>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</si>
  <si>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</si>
  <si>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</si>
  <si>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</si>
  <si>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</si>
  <si>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</si>
  <si>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</si>
  <si>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</si>
  <si>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</si>
  <si>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</si>
  <si>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</si>
  <si>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</si>
  <si>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</si>
  <si>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</si>
  <si>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</si>
  <si>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</si>
  <si>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</si>
  <si>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</si>
  <si>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</si>
  <si>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</si>
  <si>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</si>
  <si>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</si>
  <si>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</si>
  <si>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</si>
  <si>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</si>
  <si>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</si>
  <si>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</si>
  <si>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</si>
  <si>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</si>
  <si>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</si>
  <si>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</si>
  <si>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</si>
  <si>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</si>
  <si>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</si>
  <si>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</si>
  <si>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</si>
  <si>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</si>
  <si>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</si>
  <si>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</si>
  <si>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</si>
  <si>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</si>
  <si>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</si>
  <si>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</si>
  <si>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</si>
  <si>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</si>
  <si>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</si>
  <si>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</si>
  <si>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</si>
  <si>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</si>
  <si>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</si>
  <si>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</si>
  <si>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</si>
  <si>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</si>
  <si>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</si>
  <si>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</si>
  <si>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</si>
  <si>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</si>
  <si>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</si>
  <si>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</si>
  <si>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</si>
  <si>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</si>
  <si>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</si>
  <si>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</si>
  <si>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</si>
  <si>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</si>
  <si>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</si>
  <si>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</si>
  <si>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</si>
  <si>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</si>
  <si>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</si>
  <si>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</si>
  <si>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</si>
  <si>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</si>
  <si>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</si>
  <si>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</si>
  <si>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</si>
  <si>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</si>
  <si>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</si>
  <si>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</si>
  <si>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</si>
  <si>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</si>
  <si>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</si>
  <si>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</si>
  <si>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</si>
  <si>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</si>
  <si>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</si>
  <si>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</si>
  <si>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</si>
  <si>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</si>
  <si>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</si>
  <si>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</si>
  <si>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</si>
  <si>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</si>
  <si>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</si>
  <si>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</si>
  <si>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</si>
  <si>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</si>
  <si>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</si>
  <si>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</si>
  <si>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</si>
  <si>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</si>
  <si>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</si>
  <si>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</si>
  <si>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</si>
  <si>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</si>
  <si>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</si>
  <si>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</si>
  <si>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</si>
  <si>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</si>
  <si>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</si>
  <si>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</si>
  <si>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</si>
  <si>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</si>
  <si>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</si>
  <si>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</si>
  <si>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</si>
  <si>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</si>
  <si>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</si>
  <si>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</si>
  <si>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</si>
  <si>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</si>
  <si>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</si>
  <si>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</si>
  <si>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</si>
  <si>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</si>
  <si>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</si>
  <si>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</si>
  <si>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</si>
  <si>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</si>
  <si>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</si>
  <si>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</si>
  <si>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</si>
  <si>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</si>
  <si>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</si>
  <si>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</si>
  <si>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</si>
  <si>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</si>
  <si>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</si>
  <si>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</si>
  <si>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</si>
  <si>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</si>
  <si>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</si>
  <si>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</si>
  <si>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</si>
  <si>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</si>
  <si>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</si>
  <si>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</si>
  <si>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</si>
  <si>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</si>
  <si>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</si>
  <si>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</si>
  <si>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</si>
  <si>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</si>
  <si>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</si>
  <si>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</si>
  <si>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</si>
  <si>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</si>
  <si>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</si>
  <si>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</si>
  <si>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</si>
  <si>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</si>
  <si>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</si>
  <si>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</si>
  <si>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</si>
  <si>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</si>
  <si>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</si>
  <si>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</si>
  <si>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</si>
  <si>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</si>
  <si>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</si>
  <si>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</si>
  <si>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</si>
  <si>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</si>
  <si>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</si>
  <si>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</si>
  <si>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</si>
  <si>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</si>
  <si>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</si>
  <si>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</si>
  <si>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</si>
  <si>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</si>
  <si>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</si>
  <si>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</si>
  <si>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</si>
  <si>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</si>
  <si>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</si>
  <si>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</si>
  <si>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</si>
  <si>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</si>
  <si>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</si>
  <si>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</si>
  <si>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</si>
  <si>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</si>
  <si>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</si>
  <si>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</si>
  <si>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</si>
  <si>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</si>
  <si>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</si>
  <si>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</si>
  <si>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</si>
  <si>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</si>
  <si>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</si>
  <si>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</si>
  <si>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</si>
  <si>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</si>
  <si>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</si>
  <si>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</si>
  <si>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</si>
  <si>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</si>
  <si>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</si>
  <si>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</si>
  <si>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</si>
  <si>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</si>
  <si>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</si>
  <si>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</si>
  <si>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</si>
  <si>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</si>
  <si>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</si>
  <si>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</si>
  <si>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</si>
  <si>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</si>
  <si>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</si>
  <si>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</si>
  <si>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</si>
  <si>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</si>
  <si>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</si>
  <si>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</si>
  <si>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</si>
  <si>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</si>
  <si>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</si>
  <si>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</si>
  <si>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</si>
  <si>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</si>
  <si>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</si>
  <si>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</si>
  <si>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</si>
  <si>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</si>
  <si>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</si>
  <si>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</si>
  <si>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</si>
  <si>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</si>
  <si>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</si>
  <si>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</si>
  <si>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</si>
  <si>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</si>
  <si>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</si>
  <si>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</si>
  <si>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</si>
  <si>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</si>
  <si>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</si>
  <si>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</si>
  <si>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</si>
  <si>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</si>
  <si>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</si>
  <si>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</si>
  <si>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</si>
  <si>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</si>
  <si>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</si>
  <si>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</si>
  <si>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</si>
  <si>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</si>
  <si>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</si>
  <si>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</si>
  <si>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</si>
  <si>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</si>
  <si>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</si>
  <si>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</si>
  <si>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</si>
  <si>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</si>
  <si>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</si>
  <si>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</si>
  <si>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</si>
  <si>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</si>
  <si>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</si>
  <si>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</si>
  <si>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</si>
  <si>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</si>
  <si>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</si>
  <si>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</si>
  <si>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</si>
  <si>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</si>
  <si>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</si>
  <si>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</si>
  <si>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</si>
  <si>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</si>
  <si>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</si>
  <si>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</si>
  <si>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</si>
  <si>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</si>
  <si>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</si>
  <si>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</si>
  <si>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</si>
  <si>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</si>
  <si>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</si>
  <si>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</si>
  <si>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</si>
  <si>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</si>
  <si>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</si>
  <si>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</si>
  <si>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</si>
  <si>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</si>
  <si>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</si>
  <si>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</si>
  <si>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</si>
  <si>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</si>
  <si>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</si>
  <si>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</si>
  <si>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</si>
  <si>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</si>
  <si>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</si>
  <si>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</si>
  <si>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</si>
  <si>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</si>
  <si>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</si>
  <si>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</si>
  <si>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</si>
  <si>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</si>
  <si>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</si>
  <si>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</si>
  <si>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</si>
  <si>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</si>
  <si>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</si>
  <si>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</si>
  <si>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</si>
  <si>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</si>
  <si>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</si>
  <si>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</si>
  <si>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</si>
  <si>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</si>
  <si>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</si>
  <si>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</si>
  <si>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</si>
  <si>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</si>
  <si>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</si>
  <si>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</si>
  <si>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</si>
  <si>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</si>
  <si>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</si>
  <si>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</si>
  <si>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</si>
  <si>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</si>
  <si>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</si>
  <si>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</si>
  <si>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</si>
  <si>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</si>
  <si>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</si>
  <si>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</si>
  <si>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</si>
  <si>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</si>
  <si>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</si>
  <si>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</si>
  <si>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</si>
  <si>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</si>
  <si>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</si>
  <si>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</si>
  <si>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</si>
  <si>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</si>
  <si>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</si>
  <si>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</si>
  <si>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</si>
  <si>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</si>
  <si>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</si>
  <si>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</si>
  <si>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</si>
  <si>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</si>
  <si>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</si>
  <si>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</si>
  <si>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</si>
  <si>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</si>
  <si>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</si>
  <si>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</si>
  <si>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</si>
  <si>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</si>
  <si>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</si>
  <si>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</si>
  <si>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</si>
  <si>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</si>
  <si>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</si>
  <si>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</si>
  <si>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</si>
  <si>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</si>
  <si>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</si>
  <si>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</si>
  <si>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</si>
  <si>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</si>
  <si>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</si>
  <si>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</si>
  <si>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</si>
  <si>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</si>
  <si>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</si>
  <si>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</si>
  <si>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</si>
  <si>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</si>
  <si>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</si>
  <si>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</si>
  <si>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</si>
  <si>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</si>
  <si>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</si>
  <si>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</si>
  <si>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</si>
  <si>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</si>
  <si>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</si>
  <si>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</si>
  <si>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</si>
  <si>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</si>
  <si>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</si>
  <si>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</si>
  <si>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</si>
  <si>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</si>
  <si>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</si>
  <si>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</si>
  <si>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</si>
  <si>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</si>
  <si>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</si>
  <si>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</si>
  <si>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</si>
  <si>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</si>
  <si>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</si>
  <si>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</si>
  <si>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</si>
  <si>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</si>
  <si>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</si>
  <si>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</si>
  <si>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</si>
  <si>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</si>
  <si>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</si>
  <si>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</si>
  <si>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</si>
  <si>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</si>
  <si>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</si>
  <si>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</si>
  <si>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</si>
  <si>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</si>
  <si>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</si>
  <si>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</si>
  <si>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</si>
  <si>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</si>
  <si>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</si>
  <si>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</si>
  <si>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</si>
  <si>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</si>
  <si>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</si>
  <si>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</si>
  <si>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</si>
  <si>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</si>
  <si>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</si>
  <si>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</si>
  <si>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</si>
  <si>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</si>
  <si>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</si>
  <si>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</si>
  <si>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</si>
  <si>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</si>
  <si>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</si>
  <si>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</si>
  <si>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</si>
  <si>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</si>
  <si>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</si>
  <si>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</si>
  <si>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</si>
  <si>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</si>
  <si>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</si>
  <si>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</si>
  <si>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</si>
  <si>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</si>
  <si>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</si>
  <si>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</si>
  <si>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</si>
  <si>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</si>
  <si>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</si>
  <si>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</si>
  <si>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</si>
  <si>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</si>
  <si>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</si>
  <si>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</si>
  <si>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</si>
  <si>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</si>
  <si>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</si>
  <si>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</si>
  <si>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</si>
  <si>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</si>
  <si>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</si>
  <si>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</si>
  <si>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</si>
  <si>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</si>
  <si>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</si>
  <si>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</si>
  <si>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</si>
  <si>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</si>
  <si>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</si>
  <si>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</si>
  <si>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</si>
  <si>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</si>
  <si>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</si>
  <si>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</si>
  <si>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</si>
  <si>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</si>
  <si>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</si>
  <si>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</si>
  <si>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</si>
  <si>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</si>
  <si>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</si>
  <si>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</si>
  <si>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</si>
  <si>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</si>
  <si>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</si>
  <si>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</si>
  <si>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</si>
  <si>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</si>
  <si>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</si>
  <si>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</si>
  <si>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</si>
  <si>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</si>
  <si>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</si>
  <si>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</si>
  <si>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</si>
  <si>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</si>
  <si>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</si>
  <si>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</si>
  <si>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</si>
  <si>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</si>
  <si>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</si>
  <si>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</si>
  <si>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</si>
  <si>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</si>
  <si>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</si>
  <si>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</si>
  <si>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</si>
  <si>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</si>
  <si>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</si>
  <si>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</si>
  <si>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</si>
  <si>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</si>
  <si>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</si>
  <si>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</si>
  <si>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</si>
  <si>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</si>
  <si>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</si>
  <si>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</si>
  <si>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</si>
  <si>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</si>
  <si>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</si>
  <si>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</si>
  <si>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</si>
  <si>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</si>
  <si>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</si>
  <si>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</si>
  <si>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</si>
  <si>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</si>
  <si>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</si>
  <si>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</si>
  <si>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</si>
  <si>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</si>
  <si>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</si>
  <si>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</si>
  <si>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</si>
  <si>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</si>
  <si>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</si>
  <si>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</si>
  <si>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</si>
  <si>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</si>
  <si>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</si>
  <si>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</si>
  <si>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</si>
  <si>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</si>
  <si>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</si>
  <si>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</si>
  <si>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</si>
  <si>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</si>
  <si>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</si>
  <si>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</si>
  <si>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</si>
  <si>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</si>
  <si>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</si>
  <si>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</si>
  <si>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</si>
  <si>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</si>
  <si>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</si>
  <si>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</si>
  <si>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</si>
  <si>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</si>
  <si>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</si>
  <si>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</si>
  <si>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</si>
  <si>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</si>
  <si>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</si>
  <si>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</si>
  <si>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</si>
  <si>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</si>
  <si>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</si>
  <si>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</si>
  <si>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</si>
  <si>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</si>
  <si>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</si>
  <si>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</si>
  <si>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</si>
  <si>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</si>
  <si>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</si>
  <si>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</si>
  <si>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</si>
  <si>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</si>
  <si>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</si>
  <si>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</si>
  <si>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</si>
  <si>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</si>
  <si>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</si>
  <si>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</si>
  <si>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</si>
  <si>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</si>
  <si>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</si>
  <si>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</si>
  <si>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</si>
  <si>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</si>
  <si>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</si>
  <si>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</si>
  <si>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</si>
  <si>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</si>
  <si>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</si>
  <si>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</si>
  <si>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</si>
  <si>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</si>
  <si>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</si>
  <si>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</si>
  <si>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</si>
  <si>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</si>
  <si>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</si>
  <si>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</si>
  <si>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</si>
  <si>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</si>
  <si>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</si>
  <si>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</si>
  <si>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</si>
  <si>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</si>
  <si>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</si>
  <si>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</si>
  <si>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</si>
  <si>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</si>
  <si>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</si>
  <si>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</si>
  <si>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</si>
  <si>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</si>
  <si>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</si>
  <si>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</si>
  <si>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</si>
  <si>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</si>
  <si>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</si>
  <si>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</si>
  <si>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</si>
  <si>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</si>
  <si>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</si>
  <si>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</si>
  <si>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</si>
  <si>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</si>
  <si>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</si>
  <si>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</si>
  <si>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</si>
  <si>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</si>
  <si>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</si>
  <si>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</si>
  <si>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</si>
  <si>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</si>
  <si>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</si>
  <si>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</si>
  <si>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</si>
  <si>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</si>
  <si>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</si>
  <si>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</si>
  <si>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</si>
  <si>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</si>
  <si>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</si>
  <si>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</si>
  <si>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</si>
  <si>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</si>
  <si>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</si>
  <si>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</si>
  <si>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</si>
  <si>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</si>
  <si>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</si>
  <si>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</si>
  <si>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</si>
  <si>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</si>
  <si>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</si>
  <si>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</si>
  <si>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</si>
  <si>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</si>
  <si>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</si>
  <si>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</si>
  <si>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</si>
  <si>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</si>
  <si>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</si>
  <si>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</si>
  <si>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</si>
  <si>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</si>
  <si>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</si>
  <si>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</si>
  <si>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</si>
  <si>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</si>
  <si>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</si>
  <si>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</si>
  <si>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</si>
  <si>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</si>
  <si>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</si>
  <si>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</si>
  <si>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</si>
  <si>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</si>
  <si>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</si>
  <si>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</si>
  <si>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</si>
  <si>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</si>
  <si>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</si>
  <si>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</si>
  <si>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</si>
  <si>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</si>
  <si>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</si>
  <si>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</si>
  <si>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</si>
  <si>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</si>
  <si>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</si>
  <si>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</si>
  <si>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</si>
  <si>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</si>
  <si>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</si>
  <si>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</si>
  <si>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</si>
  <si>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</si>
  <si>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</si>
  <si>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</si>
  <si>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</si>
  <si>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</si>
  <si>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</si>
  <si>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</si>
  <si>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</si>
  <si>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</si>
  <si>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</si>
  <si>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</si>
  <si>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</si>
  <si>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</si>
  <si>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</si>
  <si>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</si>
  <si>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</si>
  <si>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</si>
  <si>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</si>
  <si>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</si>
  <si>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</si>
  <si>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</si>
  <si>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</si>
  <si>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</si>
  <si>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</si>
  <si>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</si>
  <si>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</si>
  <si>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</si>
  <si>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</si>
  <si>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</si>
  <si>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</si>
  <si>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</si>
  <si>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</si>
  <si>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</si>
  <si>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</si>
  <si>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</si>
  <si>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</si>
  <si>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</si>
  <si>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</si>
  <si>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</si>
  <si>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</si>
  <si>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</si>
  <si>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</si>
  <si>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</si>
  <si>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</si>
  <si>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</si>
  <si>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</si>
  <si>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</si>
  <si>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</si>
  <si>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</si>
  <si>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</si>
  <si>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</si>
  <si>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</si>
  <si>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</si>
  <si>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</si>
  <si>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</si>
  <si>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</si>
  <si>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</si>
  <si>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</si>
  <si>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</si>
  <si>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</si>
  <si>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</si>
  <si>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</si>
  <si>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</si>
  <si>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</si>
  <si>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</si>
  <si>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</si>
  <si>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</si>
  <si>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</si>
  <si>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</si>
  <si>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</si>
  <si>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</si>
  <si>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</si>
  <si>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</si>
  <si>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</si>
  <si>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</si>
  <si>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</si>
  <si>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</si>
  <si>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</si>
  <si>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</si>
  <si>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</si>
  <si>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</si>
  <si>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</si>
  <si>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</si>
  <si>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</si>
  <si>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</si>
  <si>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</si>
  <si>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</si>
  <si>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</si>
  <si>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</si>
  <si>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</si>
  <si>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</si>
  <si>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</si>
  <si>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</si>
  <si>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</si>
  <si>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</si>
  <si>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</si>
  <si>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</si>
  <si>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</si>
  <si>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</si>
  <si>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</si>
  <si>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</si>
  <si>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</si>
  <si>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</si>
  <si>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</si>
  <si>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</si>
  <si>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</si>
  <si>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</si>
  <si>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</si>
  <si>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</si>
  <si>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</si>
  <si>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</si>
  <si>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</si>
  <si>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</si>
  <si>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</si>
  <si>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</si>
  <si>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</si>
  <si>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</si>
  <si>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</si>
  <si>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</si>
  <si>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</si>
  <si>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</si>
  <si>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</si>
  <si>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</si>
  <si>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</si>
  <si>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</si>
  <si>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</si>
  <si>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</si>
  <si>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</si>
  <si>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</si>
  <si>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</si>
  <si>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</si>
  <si>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</si>
  <si>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</si>
  <si>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</si>
  <si>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</si>
  <si>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</si>
  <si>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</si>
  <si>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</si>
  <si>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</si>
  <si>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</si>
  <si>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</si>
  <si>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</si>
  <si>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</si>
  <si>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</si>
  <si>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</si>
  <si>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</si>
  <si>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</si>
  <si>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</si>
  <si>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</si>
  <si>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</si>
  <si>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</si>
  <si>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</si>
  <si>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</si>
  <si>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</si>
  <si>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</si>
  <si>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</si>
  <si>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</si>
  <si>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</si>
  <si>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</si>
  <si>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</si>
  <si>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</si>
  <si>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</si>
  <si>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</si>
  <si>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</si>
  <si>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</si>
  <si>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</si>
  <si>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</si>
  <si>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</si>
  <si>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</si>
  <si>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</si>
  <si>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</si>
  <si>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</si>
  <si>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</si>
  <si>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</si>
  <si>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</si>
  <si>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</si>
  <si>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</si>
  <si>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</si>
  <si>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</si>
  <si>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</si>
  <si>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</si>
  <si>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</si>
  <si>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</si>
  <si>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</si>
  <si>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</si>
  <si>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</si>
  <si>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</si>
  <si>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</si>
  <si>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</si>
  <si>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</si>
  <si>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</si>
  <si>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</si>
  <si>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</si>
  <si>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</si>
  <si>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</si>
  <si>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</si>
  <si>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</si>
  <si>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</si>
  <si>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</si>
  <si>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</si>
  <si>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</si>
  <si>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</si>
  <si>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</si>
  <si>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</si>
  <si>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</si>
  <si>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</si>
  <si>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</si>
  <si>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</si>
  <si>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</si>
  <si>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</si>
  <si>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</si>
  <si>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</si>
  <si>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</si>
  <si>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</si>
  <si>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</si>
  <si>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</si>
  <si>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</si>
  <si>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</si>
  <si>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</si>
  <si>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</si>
  <si>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</si>
  <si>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</si>
  <si>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</si>
  <si>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</si>
  <si>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</si>
  <si>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</si>
  <si>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</si>
  <si>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</si>
  <si>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</si>
  <si>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</si>
  <si>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</si>
  <si>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</si>
  <si>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</si>
  <si>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</si>
  <si>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</si>
  <si>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</si>
  <si>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</si>
  <si>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</si>
  <si>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</si>
  <si>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</si>
  <si>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</si>
  <si>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</si>
  <si>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</si>
  <si>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</si>
  <si>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</si>
  <si>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</si>
  <si>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</si>
  <si>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</si>
  <si>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</si>
  <si>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</si>
  <si>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</si>
  <si>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</si>
  <si>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</si>
  <si>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</si>
  <si>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</si>
  <si>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</si>
  <si>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</si>
  <si>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</si>
  <si>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</si>
  <si>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</si>
  <si>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</si>
  <si>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</si>
  <si>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</si>
  <si>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</si>
  <si>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</si>
  <si>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</si>
  <si>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</si>
  <si>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</si>
  <si>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</si>
  <si>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</si>
  <si>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</si>
  <si>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</si>
  <si>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</si>
  <si>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</si>
  <si>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</si>
  <si>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</si>
  <si>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</si>
  <si>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</si>
  <si>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</si>
  <si>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</si>
  <si>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</si>
  <si>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</si>
  <si>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</si>
  <si>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</si>
  <si>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</si>
  <si>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</si>
  <si>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</si>
  <si>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</si>
  <si>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</si>
  <si>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</si>
  <si>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</si>
  <si>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</si>
  <si>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</si>
  <si>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</si>
  <si>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</si>
  <si>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</si>
  <si>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</si>
  <si>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</si>
  <si>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</si>
  <si>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</si>
  <si>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</si>
  <si>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</si>
  <si>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</si>
  <si>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</si>
  <si>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</si>
  <si>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</si>
  <si>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</si>
  <si>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</si>
  <si>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</si>
  <si>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</si>
  <si>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</si>
  <si>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</si>
  <si>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</si>
  <si>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</si>
  <si>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</si>
  <si>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</si>
  <si>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</si>
  <si>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</si>
  <si>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</si>
  <si>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</si>
  <si>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</si>
  <si>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</si>
  <si>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</si>
  <si>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</si>
  <si>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</si>
  <si>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</si>
  <si>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</si>
  <si>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</si>
  <si>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</si>
  <si>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</si>
  <si>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</si>
  <si>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</si>
  <si>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</si>
  <si>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</si>
  <si>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</si>
  <si>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</si>
  <si>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</si>
  <si>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</si>
  <si>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</si>
  <si>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</si>
  <si>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</si>
  <si>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</si>
  <si>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</si>
  <si>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</si>
  <si>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</si>
  <si>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</si>
  <si>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</si>
  <si>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</si>
  <si>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</si>
  <si>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</si>
  <si>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</si>
  <si>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</si>
  <si>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</si>
  <si>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</si>
  <si>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</si>
  <si>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</si>
  <si>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</si>
  <si>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</si>
  <si>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</si>
  <si>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</si>
  <si>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</si>
  <si>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</si>
  <si>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</si>
  <si>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</si>
  <si>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</si>
  <si>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</si>
  <si>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</si>
  <si>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</si>
  <si>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</si>
  <si>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</si>
  <si>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</si>
  <si>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</si>
  <si>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</si>
  <si>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</si>
  <si>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</si>
  <si>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</si>
  <si>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</si>
  <si>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</si>
  <si>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</si>
  <si>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</si>
  <si>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</si>
  <si>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</si>
  <si>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</si>
  <si>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</si>
  <si>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</si>
  <si>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</si>
  <si>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</si>
  <si>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</si>
  <si>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</si>
  <si>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</si>
  <si>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</si>
  <si>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</si>
  <si>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</si>
  <si>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</si>
  <si>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</si>
  <si>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</si>
  <si>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</si>
  <si>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</si>
  <si>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</si>
  <si>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</si>
  <si>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</si>
  <si>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</si>
  <si>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</si>
  <si>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</si>
  <si>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</si>
  <si>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</si>
  <si>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</si>
  <si>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</si>
  <si>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</si>
  <si>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</si>
  <si>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</si>
  <si>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</si>
  <si>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</si>
  <si>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</si>
  <si>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</si>
  <si>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</si>
  <si>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</si>
  <si>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</si>
  <si>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</si>
  <si>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</si>
  <si>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</si>
  <si>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</si>
  <si>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</si>
  <si>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</si>
  <si>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</si>
  <si>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</si>
  <si>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</si>
  <si>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</si>
  <si>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</si>
  <si>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</si>
  <si>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</si>
  <si>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</si>
  <si>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</si>
  <si>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</si>
  <si>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</si>
  <si>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</si>
  <si>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</si>
  <si>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</si>
  <si>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</si>
  <si>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</si>
  <si>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</si>
  <si>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</si>
  <si>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</si>
  <si>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</si>
  <si>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</si>
  <si>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</si>
  <si>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</si>
  <si>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</si>
  <si>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</si>
  <si>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</si>
  <si>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</si>
  <si>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</si>
  <si>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</si>
  <si>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</si>
  <si>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</si>
  <si>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</si>
  <si>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</si>
  <si>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</si>
  <si>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</si>
  <si>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</si>
  <si>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</si>
  <si>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</si>
  <si>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</si>
  <si>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</si>
  <si>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</si>
  <si>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</si>
  <si>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</si>
  <si>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</si>
  <si>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</si>
  <si>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</si>
  <si>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</si>
  <si>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</si>
  <si>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</si>
  <si>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</si>
  <si>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</si>
  <si>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</si>
  <si>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</si>
  <si>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</si>
  <si>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</si>
  <si>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</si>
  <si>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</si>
  <si>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</si>
  <si>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</si>
  <si>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</si>
  <si>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</si>
  <si>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</si>
  <si>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</si>
  <si>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</si>
  <si>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</si>
  <si>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</si>
  <si>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</si>
  <si>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</si>
  <si>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</si>
  <si>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</si>
  <si>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</si>
  <si>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</si>
  <si>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</si>
  <si>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</si>
  <si>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</si>
  <si>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</si>
  <si>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</si>
  <si>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</si>
  <si>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</si>
  <si>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</si>
  <si>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</si>
  <si>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</si>
  <si>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</si>
  <si>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</si>
  <si>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</si>
  <si>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</si>
  <si>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</si>
  <si>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</si>
  <si>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</si>
  <si>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</si>
  <si>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</si>
  <si>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</si>
  <si>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</si>
  <si>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</si>
  <si>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</si>
  <si>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</si>
  <si>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</si>
  <si>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</si>
  <si>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</si>
  <si>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</si>
  <si>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</si>
  <si>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</si>
  <si>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</si>
  <si>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</si>
  <si>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</si>
  <si>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</si>
  <si>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</si>
  <si>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</si>
  <si>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</si>
  <si>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</si>
  <si>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</si>
  <si>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</si>
  <si>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</si>
  <si>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</si>
  <si>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</si>
  <si>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</si>
  <si>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</si>
  <si>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</si>
  <si>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</si>
  <si>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</si>
  <si>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</si>
  <si>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</si>
  <si>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</si>
  <si>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</si>
  <si>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</si>
  <si>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</si>
  <si>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</si>
  <si>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</si>
  <si>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</si>
  <si>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</si>
  <si>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</si>
  <si>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</si>
  <si>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</si>
  <si>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</si>
  <si>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</si>
  <si>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</si>
  <si>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</si>
  <si>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</si>
  <si>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</si>
  <si>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</si>
  <si>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</si>
  <si>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</si>
  <si>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</si>
  <si>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</si>
  <si>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</si>
  <si>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</si>
  <si>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</si>
  <si>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</si>
  <si>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</si>
  <si>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</si>
  <si>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</si>
  <si>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</si>
  <si>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</si>
  <si>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</si>
  <si>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</si>
  <si>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</si>
  <si>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</si>
  <si>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</si>
  <si>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</si>
  <si>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</si>
  <si>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</si>
  <si>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</si>
  <si>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</si>
  <si>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</si>
  <si>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</si>
  <si>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</si>
  <si>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</si>
  <si>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</si>
  <si>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</si>
  <si>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</si>
  <si>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</si>
  <si>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</si>
  <si>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</si>
  <si>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</si>
  <si>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</si>
  <si>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</si>
  <si>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</si>
  <si>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</si>
  <si>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</si>
  <si>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</si>
  <si>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</si>
  <si>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</si>
  <si>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</si>
  <si>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</si>
  <si>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</si>
  <si>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</si>
  <si>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</si>
  <si>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</si>
  <si>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</si>
  <si>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</si>
  <si>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</si>
  <si>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</si>
  <si>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</si>
  <si>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</si>
  <si>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</si>
  <si>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</si>
  <si>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</si>
  <si>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</si>
  <si>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</si>
  <si>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</si>
  <si>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</si>
  <si>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</si>
  <si>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</si>
  <si>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</si>
  <si>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</si>
  <si>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</si>
  <si>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</si>
  <si>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</si>
  <si>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</si>
  <si>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</si>
  <si>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</si>
  <si>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</si>
  <si>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</si>
  <si>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</si>
  <si>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</si>
  <si>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</si>
  <si>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</si>
  <si>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</si>
  <si>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</si>
  <si>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</si>
  <si>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</si>
  <si>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</si>
  <si>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</si>
  <si>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</si>
  <si>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</si>
  <si>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</si>
  <si>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</si>
  <si>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</si>
  <si>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</si>
  <si>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</si>
  <si>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</si>
  <si>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</si>
  <si>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</si>
  <si>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</si>
  <si>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</si>
  <si>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</si>
  <si>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</si>
  <si>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</si>
  <si>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</si>
  <si>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</si>
  <si>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</si>
  <si>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</si>
  <si>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</si>
  <si>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</si>
  <si>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</si>
  <si>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</si>
  <si>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</si>
  <si>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</si>
  <si>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</si>
  <si>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</si>
  <si>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</si>
  <si>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</si>
  <si>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</si>
  <si>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</si>
  <si>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</si>
  <si>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</si>
  <si>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</si>
  <si>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</si>
  <si>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</si>
  <si>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</si>
  <si>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</si>
  <si>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</si>
  <si>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</si>
  <si>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</si>
  <si>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</si>
  <si>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</si>
  <si>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</si>
  <si>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</si>
  <si>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</si>
  <si>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</si>
  <si>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</si>
  <si>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</si>
  <si>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</si>
  <si>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</si>
  <si>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</si>
  <si>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</si>
  <si>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</si>
  <si>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</si>
  <si>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</si>
  <si>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</si>
  <si>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</si>
  <si>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</si>
  <si>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</si>
  <si>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</si>
  <si>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</si>
  <si>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</si>
  <si>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</si>
  <si>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</si>
  <si>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</si>
  <si>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</si>
  <si>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</si>
  <si>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</si>
  <si>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</si>
  <si>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</si>
  <si>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</si>
  <si>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</si>
  <si>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</si>
  <si>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</si>
  <si>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</si>
  <si>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</si>
  <si>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</si>
  <si>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</si>
  <si>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</si>
  <si>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</si>
  <si>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</si>
  <si>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</si>
  <si>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</si>
  <si>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</si>
  <si>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</si>
  <si>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</si>
  <si>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</si>
  <si>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</si>
  <si>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</si>
  <si>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</si>
  <si>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</si>
  <si>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</si>
  <si>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</si>
  <si>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</si>
  <si>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</si>
  <si>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</si>
  <si>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</si>
  <si>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</si>
  <si>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</si>
  <si>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</si>
  <si>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</si>
  <si>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</si>
  <si>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</si>
  <si>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</si>
  <si>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</si>
  <si>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</si>
  <si>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</si>
  <si>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</si>
  <si>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</si>
  <si>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</si>
  <si>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</si>
  <si>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</si>
  <si>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</si>
  <si>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</si>
  <si>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</si>
  <si>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</si>
  <si>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</si>
  <si>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</si>
  <si>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</si>
  <si>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</si>
  <si>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</si>
  <si>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</si>
  <si>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</si>
  <si>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</si>
  <si>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</si>
  <si>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</si>
  <si>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</si>
  <si>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</si>
  <si>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</si>
  <si>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</si>
  <si>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</si>
  <si>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</si>
  <si>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</si>
  <si>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</si>
  <si>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</si>
  <si>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</si>
  <si>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</si>
  <si>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</si>
  <si>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</si>
  <si>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</si>
  <si>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</si>
  <si>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</si>
  <si>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</si>
  <si>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</si>
  <si>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</si>
  <si>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</si>
  <si>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</si>
  <si>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</si>
  <si>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</si>
  <si>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</si>
  <si>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</si>
  <si>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</si>
  <si>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</si>
  <si>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</si>
  <si>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</si>
  <si>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</si>
  <si>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</si>
  <si>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</si>
  <si>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</si>
  <si>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</si>
  <si>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</si>
  <si>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</si>
  <si>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</si>
  <si>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</si>
  <si>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</si>
  <si>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</si>
  <si>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</si>
  <si>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</si>
  <si>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</si>
  <si>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</si>
  <si>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</si>
  <si>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</si>
  <si>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</si>
  <si>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</si>
  <si>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</si>
  <si>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</si>
  <si>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</si>
  <si>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</si>
  <si>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</si>
  <si>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</si>
  <si>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</si>
  <si>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</si>
  <si>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</si>
  <si>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</si>
  <si>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</si>
  <si>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</si>
  <si>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</si>
  <si>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</si>
  <si>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</si>
  <si>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</si>
  <si>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</si>
  <si>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</si>
  <si>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</si>
  <si>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</si>
  <si>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</si>
  <si>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</si>
  <si>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</si>
  <si>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</si>
  <si>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</si>
  <si>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</si>
  <si>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</si>
  <si>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</si>
  <si>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</si>
  <si>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</si>
  <si>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</si>
  <si>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</si>
  <si>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</si>
  <si>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</si>
  <si>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</si>
  <si>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</si>
  <si>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</si>
  <si>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</si>
  <si>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</si>
  <si>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</si>
  <si>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</si>
  <si>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</si>
  <si>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</si>
  <si>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</si>
  <si>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</si>
  <si>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</si>
  <si>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</si>
  <si>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</si>
  <si>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</si>
  <si>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</si>
  <si>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</si>
  <si>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</si>
  <si>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</si>
  <si>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</si>
  <si>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</si>
  <si>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</si>
  <si>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</si>
  <si>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</si>
  <si>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</si>
  <si>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</si>
  <si>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</si>
  <si>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</si>
  <si>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</si>
  <si>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</si>
  <si>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</si>
  <si>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</si>
  <si>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</si>
  <si>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</si>
  <si>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</si>
  <si>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</si>
  <si>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</si>
  <si>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</si>
  <si>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</si>
  <si>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</si>
  <si>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</si>
  <si>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</si>
  <si>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</si>
  <si>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</si>
  <si>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</si>
  <si>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</si>
  <si>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</si>
  <si>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</si>
  <si>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</si>
  <si>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</si>
  <si>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</si>
  <si>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</si>
  <si>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</si>
  <si>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</si>
  <si>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</si>
  <si>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</si>
  <si>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</si>
  <si>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</si>
  <si>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</si>
  <si>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</si>
  <si>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</si>
  <si>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</si>
  <si>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</si>
  <si>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</si>
  <si>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</si>
  <si>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</si>
  <si>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</si>
  <si>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</si>
  <si>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</si>
  <si>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</si>
  <si>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</si>
  <si>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</si>
  <si>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</si>
  <si>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</si>
  <si>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</si>
  <si>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</si>
  <si>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</si>
  <si>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</si>
  <si>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</si>
  <si>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</si>
  <si>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</si>
  <si>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</si>
  <si>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</si>
  <si>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</si>
  <si>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</si>
  <si>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</si>
  <si>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</si>
  <si>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</si>
  <si>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</si>
  <si>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</si>
  <si>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</si>
  <si>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</si>
  <si>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</si>
  <si>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</si>
  <si>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</si>
  <si>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</si>
  <si>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</si>
  <si>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</si>
  <si>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</si>
  <si>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</si>
  <si>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</si>
  <si>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</si>
  <si>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</si>
  <si>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</si>
  <si>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</si>
  <si>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</si>
  <si>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</si>
  <si>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</si>
  <si>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</si>
  <si>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</si>
  <si>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</si>
  <si>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</si>
  <si>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</si>
  <si>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</si>
  <si>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</si>
  <si>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</si>
  <si>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</si>
  <si>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</si>
  <si>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</si>
  <si>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</si>
  <si>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</si>
  <si>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</si>
  <si>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</si>
  <si>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</si>
  <si>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</si>
  <si>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</si>
  <si>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</si>
  <si>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</si>
  <si>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</si>
  <si>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</si>
  <si>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</si>
  <si>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</si>
  <si>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</si>
  <si>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</si>
  <si>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</si>
  <si>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</si>
  <si>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</si>
  <si>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</si>
  <si>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</si>
  <si>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</si>
  <si>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</si>
  <si>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</si>
  <si>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</si>
  <si>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</si>
  <si>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</si>
  <si>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</si>
  <si>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</si>
  <si>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</si>
  <si>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</si>
  <si>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</si>
  <si>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</si>
  <si>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</si>
  <si>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</si>
  <si>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</si>
  <si>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</si>
  <si>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</si>
  <si>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</si>
  <si>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</si>
  <si>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</si>
  <si>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</si>
  <si>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</si>
  <si>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</si>
  <si>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</si>
  <si>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</si>
  <si>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</si>
  <si>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</si>
  <si>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</si>
  <si>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</si>
  <si>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</si>
  <si>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</si>
  <si>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</si>
  <si>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</si>
  <si>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</si>
  <si>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</si>
  <si>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</si>
  <si>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</si>
  <si>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</si>
  <si>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</si>
  <si>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</si>
  <si>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</si>
  <si>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</si>
  <si>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</si>
  <si>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</si>
  <si>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</si>
  <si>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</si>
  <si>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</si>
  <si>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</si>
  <si>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</si>
  <si>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</si>
  <si>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</si>
  <si>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</si>
  <si>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</si>
  <si>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</si>
  <si>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</si>
  <si>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</si>
  <si>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</si>
  <si>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</si>
  <si>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</si>
  <si>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</si>
  <si>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</si>
  <si>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</si>
  <si>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</si>
  <si>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</si>
  <si>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</si>
  <si>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</si>
  <si>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</si>
  <si>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</si>
  <si>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</si>
  <si>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</si>
  <si>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</si>
  <si>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</si>
  <si>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</si>
  <si>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</si>
  <si>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</si>
  <si>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</si>
  <si>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</si>
  <si>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</si>
  <si>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</si>
  <si>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</si>
  <si>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</si>
  <si>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</si>
  <si>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</si>
  <si>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</si>
  <si>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</si>
  <si>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</si>
  <si>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</si>
  <si>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</si>
  <si>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</si>
  <si>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</si>
  <si>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</si>
  <si>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</si>
  <si>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</si>
  <si>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</si>
  <si>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</si>
  <si>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</si>
  <si>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</si>
  <si>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</si>
  <si>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</si>
  <si>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</si>
  <si>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</si>
  <si>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</si>
  <si>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</si>
  <si>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</si>
  <si>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</si>
  <si>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</si>
  <si>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</si>
  <si>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</si>
  <si>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</si>
  <si>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</si>
  <si>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</si>
  <si>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</si>
  <si>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</si>
  <si>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</si>
  <si>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</si>
  <si>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</si>
  <si>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</si>
  <si>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</si>
  <si>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</si>
  <si>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</si>
  <si>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</si>
  <si>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</si>
  <si>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</si>
  <si>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</si>
  <si>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</si>
  <si>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</si>
  <si>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</si>
  <si>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</si>
  <si>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</si>
  <si>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</si>
  <si>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</si>
  <si>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</si>
  <si>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</si>
  <si>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</si>
  <si>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</si>
  <si>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</si>
  <si>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</si>
  <si>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</si>
  <si>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</si>
  <si>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</si>
  <si>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</si>
  <si>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</si>
  <si>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</si>
  <si>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</si>
  <si>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</si>
  <si>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</si>
  <si>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</si>
  <si>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</si>
  <si>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</si>
  <si>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</si>
  <si>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</si>
  <si>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</si>
  <si>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</si>
  <si>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</si>
  <si>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</si>
  <si>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</si>
  <si>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</si>
  <si>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</si>
  <si>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</si>
  <si>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</si>
  <si>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</si>
  <si>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</si>
  <si>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</si>
  <si>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</si>
  <si>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</si>
  <si>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</si>
  <si>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</si>
  <si>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</si>
  <si>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</si>
  <si>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</si>
  <si>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</si>
  <si>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</si>
  <si>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</si>
  <si>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</si>
  <si>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</si>
  <si>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</si>
  <si>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</si>
  <si>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</si>
  <si>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</si>
  <si>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</si>
  <si>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</si>
  <si>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</si>
  <si>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</si>
  <si>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</si>
  <si>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</si>
  <si>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</si>
  <si>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</si>
  <si>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</si>
  <si>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</si>
  <si>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</si>
  <si>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</si>
  <si>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</si>
  <si>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</si>
  <si>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</si>
  <si>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</si>
  <si>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</si>
  <si>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</si>
  <si>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</si>
  <si>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</si>
  <si>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</si>
  <si>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</si>
  <si>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</si>
  <si>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</si>
  <si>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</si>
  <si>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</si>
  <si>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</si>
  <si>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</si>
  <si>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</si>
  <si>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</si>
  <si>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</si>
  <si>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</si>
  <si>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</si>
  <si>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</si>
  <si>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</si>
  <si>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</si>
  <si>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</si>
  <si>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</si>
  <si>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</si>
  <si>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</si>
  <si>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</si>
  <si>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</si>
  <si>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</si>
  <si>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</si>
  <si>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</si>
  <si>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</si>
  <si>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</si>
  <si>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</si>
  <si>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</si>
  <si>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</si>
  <si>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</si>
  <si>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</si>
  <si>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</si>
  <si>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</si>
  <si>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</si>
  <si>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</si>
  <si>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</si>
  <si>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</si>
  <si>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</si>
  <si>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</si>
  <si>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</si>
  <si>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</si>
  <si>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</si>
  <si>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</si>
  <si>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</si>
  <si>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</si>
  <si>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</si>
  <si>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</si>
  <si>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</si>
  <si>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</si>
  <si>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</si>
  <si>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</si>
  <si>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</si>
  <si>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</si>
  <si>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</si>
  <si>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</si>
  <si>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</si>
  <si>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</si>
  <si>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</si>
  <si>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</si>
  <si>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</si>
  <si>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</si>
  <si>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</si>
  <si>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</si>
  <si>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</si>
  <si>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</si>
  <si>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</si>
  <si>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</si>
  <si>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</si>
  <si>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</si>
  <si>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</si>
  <si>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</si>
  <si>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</si>
  <si>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</si>
  <si>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</si>
  <si>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</si>
  <si>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</si>
  <si>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</si>
  <si>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</si>
  <si>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</si>
  <si>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</si>
  <si>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</si>
  <si>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</si>
  <si>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</si>
  <si>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</si>
  <si>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</si>
  <si>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</si>
  <si>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</si>
  <si>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</si>
  <si>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</si>
  <si>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</si>
  <si>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</si>
  <si>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</si>
  <si>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</si>
  <si>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</si>
  <si>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</si>
  <si>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</si>
  <si>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</si>
  <si>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</si>
  <si>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</si>
  <si>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</si>
  <si>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</si>
  <si>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</si>
  <si>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</si>
  <si>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</si>
  <si>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</si>
  <si>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</si>
  <si>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</si>
  <si>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</si>
  <si>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</si>
  <si>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</si>
  <si>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</si>
  <si>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</si>
  <si>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</si>
  <si>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</si>
  <si>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</si>
  <si>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</si>
  <si>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</si>
  <si>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</si>
  <si>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</si>
  <si>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</si>
  <si>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</si>
  <si>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</si>
  <si>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</si>
  <si>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</si>
  <si>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</si>
  <si>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</si>
  <si>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</si>
  <si>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</si>
  <si>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</si>
  <si>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</si>
  <si>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</si>
  <si>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</si>
  <si>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</si>
  <si>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</si>
  <si>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</si>
  <si>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</si>
  <si>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</si>
  <si>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</si>
  <si>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</si>
  <si>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</si>
  <si>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</si>
  <si>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</si>
  <si>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</si>
  <si>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</si>
  <si>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</si>
  <si>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</si>
  <si>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</si>
  <si>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</si>
  <si>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</si>
  <si>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</si>
  <si>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</si>
  <si>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</si>
  <si>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</si>
  <si>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</si>
  <si>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</si>
  <si>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</si>
  <si>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</si>
  <si>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</si>
  <si>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</si>
  <si>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</si>
  <si>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</si>
  <si>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</si>
  <si>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</si>
  <si>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</si>
  <si>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</si>
  <si>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</si>
  <si>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</si>
  <si>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</si>
  <si>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</si>
  <si>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</si>
  <si>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</si>
  <si>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</si>
  <si>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</si>
  <si>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</si>
  <si>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</si>
  <si>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</si>
  <si>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</si>
  <si>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</si>
  <si>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</si>
  <si>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</si>
  <si>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</si>
  <si>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</si>
  <si>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</si>
  <si>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</si>
  <si>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</si>
  <si>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</si>
  <si>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</si>
  <si>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</si>
  <si>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</si>
  <si>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</si>
  <si>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</si>
  <si>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</si>
  <si>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</si>
  <si>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</si>
  <si>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</si>
  <si>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</si>
  <si>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</si>
  <si>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</si>
  <si>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</si>
  <si>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</si>
  <si>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</si>
  <si>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</si>
  <si>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</si>
  <si>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</si>
  <si>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</si>
  <si>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</si>
  <si>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</si>
  <si>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</si>
  <si>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</si>
  <si>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</si>
  <si>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</si>
  <si>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</si>
  <si>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</si>
  <si>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</si>
  <si>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</si>
  <si>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</si>
  <si>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</si>
  <si>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</si>
  <si>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</si>
  <si>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</si>
  <si>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</si>
  <si>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</si>
  <si>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</si>
  <si>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</si>
  <si>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</si>
  <si>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</si>
  <si>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</si>
  <si>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</si>
  <si>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</si>
  <si>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</si>
  <si>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</si>
  <si>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</si>
  <si>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</si>
  <si>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</si>
  <si>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</si>
  <si>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</si>
  <si>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</si>
  <si>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</si>
  <si>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</si>
  <si>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</si>
  <si>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</si>
  <si>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</si>
  <si>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</si>
  <si>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</si>
  <si>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</si>
  <si>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</si>
  <si>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</si>
  <si>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</si>
  <si>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</si>
  <si>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</si>
  <si>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</si>
  <si>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</si>
  <si>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</si>
  <si>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</si>
  <si>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</si>
  <si>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</si>
  <si>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</si>
  <si>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</si>
  <si>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</si>
  <si>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</si>
  <si>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</si>
  <si>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</si>
  <si>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</si>
  <si>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</si>
  <si>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</si>
  <si>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</si>
  <si>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</si>
  <si>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</si>
  <si>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</si>
  <si>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</si>
  <si>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</si>
  <si>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</si>
  <si>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</si>
  <si>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</si>
  <si>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</si>
  <si>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</si>
  <si>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</si>
  <si>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</si>
  <si>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</si>
  <si>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</si>
  <si>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</si>
  <si>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</si>
  <si>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</si>
  <si>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</si>
  <si>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</si>
  <si>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</si>
  <si>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</si>
  <si>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</si>
  <si>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</si>
  <si>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</si>
  <si>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</si>
  <si>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</si>
  <si>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</si>
  <si>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</si>
  <si>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</si>
  <si>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</si>
  <si>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</si>
  <si>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</si>
  <si>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</si>
  <si>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</si>
  <si>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</si>
  <si>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</si>
  <si>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</si>
  <si>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</si>
  <si>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</si>
  <si>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</si>
  <si>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</si>
  <si>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</si>
  <si>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</si>
  <si>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</si>
  <si>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</si>
  <si>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</si>
  <si>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</si>
  <si>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</si>
  <si>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</si>
  <si>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</si>
  <si>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</si>
  <si>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</si>
  <si>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</si>
  <si>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</si>
  <si>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</si>
  <si>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</si>
  <si>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</si>
  <si>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</si>
  <si>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</si>
  <si>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</si>
  <si>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</si>
  <si>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</si>
  <si>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</si>
  <si>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</si>
  <si>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</si>
  <si>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</si>
  <si>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</si>
  <si>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</si>
  <si>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</si>
  <si>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</si>
  <si>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</si>
  <si>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</si>
  <si>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</si>
  <si>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</si>
  <si>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</si>
  <si>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</si>
  <si>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</si>
  <si>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</si>
  <si>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</si>
  <si>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</si>
  <si>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</si>
  <si>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</si>
  <si>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</si>
  <si>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</si>
  <si>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</si>
  <si>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</si>
  <si>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</si>
  <si>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</si>
  <si>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</si>
  <si>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</si>
  <si>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</si>
  <si>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</si>
  <si>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</si>
  <si>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</si>
  <si>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</si>
  <si>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</si>
  <si>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</si>
  <si>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</si>
  <si>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</si>
  <si>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</si>
  <si>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</si>
  <si>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</si>
  <si>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</si>
  <si>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</si>
  <si>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</si>
  <si>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</si>
  <si>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</si>
  <si>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</si>
  <si>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</si>
  <si>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</si>
  <si>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</si>
  <si>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</si>
  <si>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</si>
  <si>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</si>
  <si>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</si>
  <si>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</si>
  <si>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</si>
  <si>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</si>
  <si>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</si>
  <si>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</si>
  <si>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</si>
  <si>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</si>
  <si>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</si>
  <si>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</si>
  <si>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</si>
  <si>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</si>
  <si>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</si>
  <si>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</si>
  <si>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</si>
  <si>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</si>
  <si>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</si>
  <si>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</si>
  <si>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</si>
  <si>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</si>
  <si>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</si>
  <si>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</si>
  <si>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</si>
  <si>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</si>
  <si>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</si>
  <si>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</si>
  <si>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</si>
  <si>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</si>
  <si>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</si>
  <si>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</si>
  <si>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</si>
  <si>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</si>
  <si>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</si>
  <si>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</si>
  <si>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</si>
  <si>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</si>
  <si>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</si>
  <si>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</si>
  <si>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</si>
  <si>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</si>
  <si>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</si>
  <si>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</si>
  <si>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</si>
  <si>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</si>
  <si>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</si>
  <si>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</si>
  <si>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</si>
  <si>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</si>
  <si>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</si>
  <si>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</si>
  <si>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</si>
  <si>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</si>
  <si>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</si>
  <si>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</si>
  <si>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</si>
  <si>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</si>
  <si>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</si>
  <si>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</si>
  <si>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</si>
  <si>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</si>
  <si>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</si>
  <si>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</si>
  <si>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</si>
  <si>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</si>
  <si>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</si>
  <si>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</si>
  <si>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</si>
  <si>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</si>
  <si>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</si>
  <si>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</si>
  <si>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</si>
  <si>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</si>
  <si>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</si>
  <si>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</si>
  <si>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</si>
  <si>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</si>
  <si>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</si>
  <si>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</si>
  <si>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</si>
  <si>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</si>
  <si>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</si>
  <si>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</si>
  <si>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</si>
  <si>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</si>
  <si>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</si>
  <si>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</si>
  <si>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</si>
  <si>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</si>
  <si>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</si>
  <si>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</si>
  <si>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</si>
  <si>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</si>
  <si>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</si>
  <si>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</si>
  <si>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</si>
  <si>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</si>
  <si>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</si>
  <si>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</si>
  <si>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</si>
  <si>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</si>
  <si>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</si>
  <si>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</si>
  <si>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</si>
  <si>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</si>
  <si>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</si>
  <si>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</si>
  <si>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</si>
  <si>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</si>
  <si>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</si>
  <si>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</si>
  <si>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</si>
  <si>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</si>
  <si>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</si>
  <si>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</si>
  <si>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</si>
  <si>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</si>
  <si>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</si>
  <si>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</si>
  <si>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</si>
  <si>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</si>
  <si>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</si>
  <si>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</si>
  <si>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</si>
  <si>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</si>
  <si>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</si>
  <si>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</si>
  <si>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</si>
  <si>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</si>
  <si>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</si>
  <si>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</si>
  <si>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</si>
  <si>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</si>
  <si>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</si>
  <si>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</si>
  <si>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</si>
  <si>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</si>
  <si>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</si>
  <si>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</si>
  <si>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</si>
  <si>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</si>
  <si>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</si>
  <si>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</si>
  <si>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</si>
  <si>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</si>
  <si>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</si>
  <si>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</si>
  <si>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</si>
  <si>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</si>
  <si>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</si>
  <si>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</si>
  <si>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</si>
  <si>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</si>
  <si>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</si>
  <si>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</si>
  <si>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</si>
  <si>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</si>
  <si>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</si>
  <si>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</si>
  <si>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</si>
  <si>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</si>
  <si>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</si>
  <si>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</si>
  <si>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</si>
  <si>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</si>
  <si>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</si>
  <si>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</si>
  <si>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</si>
  <si>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</si>
  <si>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</si>
  <si>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</si>
  <si>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</si>
  <si>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</si>
  <si>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</si>
  <si>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</si>
  <si>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</si>
  <si>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</si>
  <si>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</si>
  <si>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</si>
  <si>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</si>
  <si>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</si>
  <si>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</si>
  <si>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</si>
  <si>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</si>
  <si>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</si>
  <si>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</si>
  <si>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</si>
  <si>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</si>
  <si>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</si>
  <si>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</si>
  <si>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</si>
  <si>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</si>
  <si>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</si>
  <si>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</si>
  <si>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</si>
  <si>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</si>
  <si>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</si>
  <si>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</si>
  <si>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</si>
  <si>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</si>
  <si>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</si>
  <si>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</si>
  <si>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</si>
  <si>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</si>
  <si>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</si>
  <si>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</si>
  <si>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</si>
  <si>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</si>
  <si>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</si>
  <si>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</si>
  <si>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</si>
  <si>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</si>
  <si>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</si>
  <si>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</si>
  <si>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</si>
  <si>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</si>
  <si>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</si>
  <si>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</si>
  <si>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</si>
  <si>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</si>
  <si>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</si>
  <si>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</si>
  <si>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</si>
  <si>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</si>
  <si>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</si>
  <si>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</si>
  <si>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</si>
  <si>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</si>
  <si>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</si>
  <si>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</si>
  <si>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</si>
  <si>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</si>
  <si>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</si>
  <si>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</si>
  <si>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</si>
  <si>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</si>
  <si>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</si>
  <si>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</si>
  <si>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</si>
  <si>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</si>
  <si>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</si>
  <si>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</si>
  <si>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</si>
  <si>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</si>
  <si>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</si>
  <si>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</si>
  <si>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</si>
  <si>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</si>
  <si>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</si>
  <si>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</si>
  <si>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</si>
  <si>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</si>
  <si>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</si>
  <si>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</si>
  <si>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</si>
  <si>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</si>
  <si>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</si>
  <si>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</si>
  <si>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</si>
  <si>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</si>
  <si>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</si>
  <si>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</si>
  <si>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</si>
  <si>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</si>
  <si>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</si>
  <si>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</si>
  <si>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</si>
  <si>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</si>
  <si>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</si>
  <si>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</si>
  <si>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</si>
  <si>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</si>
  <si>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</si>
  <si>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</si>
  <si>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</si>
  <si>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</si>
  <si>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</si>
  <si>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</si>
  <si>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</si>
  <si>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</si>
  <si>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</si>
  <si>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</si>
  <si>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</si>
  <si>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</si>
  <si>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</si>
  <si>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</si>
  <si>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</si>
  <si>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</si>
  <si>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</si>
  <si>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</si>
  <si>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</si>
  <si>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</si>
  <si>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</si>
  <si>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</si>
  <si>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</si>
  <si>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</si>
  <si>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</si>
  <si>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</si>
  <si>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</si>
  <si>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</si>
  <si>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</si>
  <si>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</si>
  <si>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</si>
  <si>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</si>
  <si>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</si>
  <si>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</si>
  <si>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</si>
  <si>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</si>
  <si>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</si>
  <si>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</si>
  <si>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</si>
  <si>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</si>
  <si>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</si>
  <si>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</si>
  <si>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</si>
  <si>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</si>
  <si>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</si>
  <si>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</si>
  <si>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</si>
  <si>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</si>
  <si>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</si>
  <si>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</si>
  <si>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</si>
  <si>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</si>
  <si>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</si>
  <si>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</si>
  <si>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</si>
  <si>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</si>
  <si>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</si>
  <si>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</si>
  <si>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</si>
  <si>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</si>
  <si>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</si>
  <si>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</si>
  <si>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</si>
  <si>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</si>
  <si>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</si>
  <si>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</si>
  <si>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</si>
  <si>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</si>
  <si>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</si>
  <si>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</si>
  <si>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</si>
  <si>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</si>
  <si>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</si>
  <si>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</si>
  <si>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</si>
  <si>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</si>
  <si>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</si>
  <si>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</si>
  <si>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</si>
  <si>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</si>
  <si>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</si>
  <si>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</si>
  <si>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</si>
  <si>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</si>
  <si>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</si>
  <si>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</si>
  <si>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</si>
  <si>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</si>
  <si>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</si>
  <si>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</si>
  <si>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</si>
  <si>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</si>
  <si>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</si>
  <si>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</si>
  <si>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</si>
  <si>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</si>
  <si>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</si>
  <si>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</si>
  <si>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</si>
  <si>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</si>
  <si>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</si>
  <si>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</si>
  <si>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</si>
  <si>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</si>
  <si>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</si>
  <si>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</si>
  <si>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</si>
  <si>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</si>
  <si>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</si>
  <si>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</si>
  <si>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</si>
  <si>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</si>
  <si>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</si>
  <si>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</si>
  <si>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</si>
  <si>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</si>
  <si>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</si>
  <si>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</si>
  <si>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</si>
  <si>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</si>
  <si>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</si>
  <si>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</si>
  <si>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</si>
  <si>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</si>
  <si>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</si>
  <si>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</si>
  <si>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</si>
  <si>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</si>
  <si>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</si>
  <si>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</si>
  <si>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</si>
  <si>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</si>
  <si>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</si>
  <si>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</si>
  <si>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</si>
  <si>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</si>
  <si>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</si>
  <si>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</si>
  <si>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</si>
  <si>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</si>
  <si>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</si>
  <si>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</si>
  <si>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</si>
  <si>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</si>
  <si>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</si>
  <si>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</si>
  <si>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</si>
  <si>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</si>
  <si>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</si>
  <si>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</si>
  <si>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</si>
  <si>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</si>
  <si>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</si>
  <si>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</si>
  <si>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</si>
  <si>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</si>
  <si>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</si>
  <si>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</si>
  <si>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</si>
  <si>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</si>
  <si>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</si>
  <si>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</si>
  <si>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</si>
  <si>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</si>
  <si>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</si>
  <si>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</si>
  <si>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</si>
  <si>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</si>
  <si>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</si>
  <si>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</si>
  <si>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</si>
  <si>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</si>
  <si>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</si>
  <si>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</si>
  <si>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</si>
  <si>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</si>
  <si>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</si>
  <si>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</si>
  <si>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</si>
  <si>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</si>
  <si>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</si>
  <si>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</si>
  <si>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</si>
  <si>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</si>
  <si>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</si>
  <si>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</si>
  <si>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</si>
  <si>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</si>
  <si>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</si>
  <si>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</si>
  <si>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</si>
  <si>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</si>
  <si>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</si>
  <si>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</si>
  <si>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</si>
  <si>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</si>
  <si>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</si>
  <si>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</si>
  <si>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</si>
  <si>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</si>
  <si>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</si>
  <si>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</si>
  <si>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</si>
  <si>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</si>
  <si>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</si>
  <si>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</si>
  <si>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</si>
  <si>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</si>
  <si>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</si>
  <si>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</si>
  <si>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</si>
  <si>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</si>
  <si>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</si>
  <si>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</si>
  <si>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</si>
  <si>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</si>
  <si>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</si>
  <si>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</si>
  <si>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</si>
  <si>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</si>
  <si>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</si>
  <si>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</si>
  <si>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</si>
  <si>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</si>
  <si>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</si>
  <si>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</si>
  <si>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</si>
  <si>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</si>
  <si>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</si>
  <si>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</si>
  <si>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</si>
  <si>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</si>
  <si>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</si>
  <si>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</si>
  <si>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</si>
  <si>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</si>
  <si>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</si>
  <si>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</si>
  <si>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</si>
  <si>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</si>
  <si>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</si>
  <si>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</si>
  <si>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</si>
  <si>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</si>
  <si>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</si>
  <si>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</si>
  <si>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</si>
  <si>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</si>
  <si>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</si>
  <si>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</si>
  <si>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</si>
  <si>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</si>
  <si>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</si>
  <si>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</si>
  <si>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</si>
  <si>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</si>
  <si>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</si>
  <si>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</si>
  <si>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</si>
  <si>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</si>
  <si>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</si>
  <si>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</si>
  <si>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</si>
  <si>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</si>
  <si>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</si>
  <si>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</si>
  <si>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</si>
  <si>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</si>
  <si>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</si>
  <si>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</si>
  <si>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</si>
  <si>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</si>
  <si>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</si>
  <si>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</si>
  <si>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</si>
  <si>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</si>
  <si>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</si>
  <si>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</si>
  <si>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</si>
  <si>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</si>
  <si>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</si>
  <si>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</si>
  <si>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</si>
  <si>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</si>
  <si>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</si>
  <si>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</si>
  <si>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</si>
  <si>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</si>
  <si>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</si>
  <si>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</si>
  <si>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</si>
  <si>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</si>
  <si>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</si>
  <si>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</si>
  <si>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</si>
  <si>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</si>
  <si>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</si>
  <si>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</si>
  <si>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</si>
  <si>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</si>
  <si>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</si>
  <si>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</si>
  <si>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</si>
  <si>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</si>
  <si>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</si>
  <si>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</si>
  <si>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</si>
  <si>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</si>
  <si>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</si>
  <si>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</si>
  <si>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</si>
  <si>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</si>
  <si>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</si>
  <si>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</si>
  <si>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</si>
  <si>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</si>
  <si>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</si>
  <si>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</si>
  <si>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</si>
  <si>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</si>
  <si>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</si>
  <si>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</si>
  <si>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</si>
  <si>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</si>
  <si>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</si>
  <si>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</si>
  <si>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</si>
  <si>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</si>
  <si>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</si>
  <si>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</si>
  <si>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</si>
  <si>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</si>
  <si>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</si>
  <si>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</si>
  <si>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</si>
  <si>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</si>
  <si>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</si>
  <si>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</si>
  <si>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</si>
  <si>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</si>
  <si>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</si>
  <si>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</si>
  <si>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</si>
  <si>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</si>
  <si>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</si>
  <si>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</si>
  <si>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</si>
  <si>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</si>
  <si>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</si>
  <si>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</si>
  <si>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</si>
  <si>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</si>
  <si>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</si>
  <si>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</si>
  <si>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</si>
  <si>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</si>
  <si>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</si>
  <si>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</si>
  <si>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</si>
  <si>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</si>
  <si>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</si>
  <si>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</si>
  <si>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</si>
  <si>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</si>
  <si>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</si>
  <si>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</si>
  <si>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</si>
  <si>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</si>
  <si>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</si>
  <si>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</si>
  <si>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</si>
  <si>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</si>
  <si>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</si>
  <si>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</si>
  <si>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</si>
  <si>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</si>
  <si>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</si>
  <si>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</si>
  <si>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</si>
  <si>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</si>
  <si>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</si>
  <si>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</si>
  <si>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</si>
  <si>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</si>
  <si>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</si>
  <si>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</si>
  <si>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</si>
  <si>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</si>
  <si>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</si>
  <si>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</si>
  <si>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</si>
  <si>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</si>
  <si>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</si>
  <si>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</si>
  <si>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</si>
  <si>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</si>
  <si>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</si>
  <si>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</si>
  <si>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</si>
  <si>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</si>
  <si>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</si>
  <si>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</si>
  <si>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</si>
  <si>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</si>
  <si>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</si>
  <si>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</si>
  <si>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</si>
  <si>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</si>
  <si>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</si>
  <si>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</si>
  <si>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</si>
  <si>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</si>
  <si>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</si>
  <si>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</si>
  <si>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</si>
  <si>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</si>
  <si>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</si>
  <si>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</si>
  <si>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</si>
  <si>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</si>
  <si>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</si>
  <si>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</si>
  <si>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</si>
  <si>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</si>
  <si>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</si>
  <si>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</si>
  <si>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</si>
  <si>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</si>
  <si>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</si>
  <si>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</si>
  <si>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</si>
  <si>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</si>
  <si>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</si>
  <si>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</si>
  <si>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</si>
  <si>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</si>
  <si>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</si>
  <si>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</si>
  <si>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</si>
  <si>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</si>
  <si>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</si>
  <si>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</si>
  <si>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</si>
  <si>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</si>
  <si>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</si>
  <si>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</si>
  <si>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</si>
  <si>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</si>
  <si>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</si>
  <si>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</si>
  <si>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</si>
  <si>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</si>
  <si>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</si>
  <si>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</si>
  <si>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</si>
  <si>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</si>
  <si>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</si>
  <si>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</si>
  <si>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</si>
  <si>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</si>
  <si>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</si>
  <si>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</si>
  <si>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</si>
  <si>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</si>
  <si>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</si>
  <si>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</si>
  <si>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</si>
  <si>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</si>
  <si>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</si>
  <si>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</si>
  <si>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</si>
  <si>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</si>
  <si>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</si>
  <si>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</si>
  <si>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</si>
  <si>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</si>
  <si>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</si>
  <si>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</si>
  <si>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</si>
  <si>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</si>
  <si>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</si>
  <si>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</si>
  <si>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</si>
  <si>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</si>
  <si>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</si>
  <si>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</si>
  <si>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</si>
  <si>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</si>
  <si>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</si>
  <si>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</si>
  <si>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</si>
  <si>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</si>
  <si>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</si>
  <si>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</si>
  <si>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</si>
  <si>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</si>
  <si>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</si>
  <si>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</si>
  <si>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</si>
  <si>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</si>
  <si>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</si>
  <si>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</si>
  <si>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</si>
  <si>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</si>
  <si>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</si>
  <si>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</si>
  <si>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</si>
  <si>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</si>
  <si>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</si>
  <si>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</si>
  <si>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</si>
  <si>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</si>
  <si>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</si>
  <si>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</si>
  <si>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</si>
  <si>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</si>
  <si>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</si>
  <si>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</si>
  <si>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</si>
  <si>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</si>
  <si>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</si>
  <si>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</si>
  <si>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</si>
  <si>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</si>
  <si>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</si>
  <si>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</si>
  <si>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</si>
  <si>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</si>
  <si>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</si>
  <si>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</si>
  <si>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</si>
  <si>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</si>
  <si>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</si>
  <si>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</si>
  <si>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</si>
  <si>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</si>
  <si>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</si>
  <si>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</si>
  <si>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</si>
  <si>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</si>
  <si>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</si>
  <si>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</si>
  <si>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</si>
  <si>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</si>
  <si>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</si>
  <si>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</si>
  <si>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</si>
  <si>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</si>
  <si>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</si>
  <si>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</si>
  <si>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</si>
  <si>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</si>
  <si>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</si>
  <si>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</si>
  <si>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</si>
  <si>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</si>
  <si>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</si>
  <si>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</si>
  <si>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</si>
  <si>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</si>
  <si>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</si>
  <si>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</si>
  <si>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</si>
  <si>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</si>
  <si>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</si>
  <si>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</si>
  <si>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</si>
  <si>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</si>
  <si>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</si>
  <si>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</si>
  <si>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</si>
  <si>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</si>
  <si>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</si>
  <si>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</si>
  <si>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</si>
  <si>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</si>
  <si>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</si>
  <si>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</si>
  <si>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</si>
  <si>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</si>
  <si>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</si>
  <si>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</si>
  <si>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</si>
  <si>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</si>
  <si>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</si>
  <si>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</si>
  <si>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</si>
  <si>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</si>
  <si>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</si>
  <si>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</si>
  <si>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</si>
  <si>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</si>
  <si>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</si>
  <si>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</si>
  <si>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</si>
  <si>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</si>
  <si>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</si>
  <si>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</si>
  <si>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</si>
  <si>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</si>
  <si>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</si>
  <si>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</si>
  <si>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</si>
  <si>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</si>
  <si>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</si>
  <si>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</si>
  <si>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</si>
  <si>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</si>
  <si>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</si>
  <si>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</si>
  <si>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</si>
  <si>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</si>
  <si>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</si>
  <si>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</si>
  <si>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</si>
  <si>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</si>
  <si>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</si>
  <si>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</si>
  <si>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</si>
  <si>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</si>
  <si>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</si>
  <si>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</si>
  <si>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</si>
  <si>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</si>
  <si>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</si>
  <si>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</si>
  <si>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</si>
  <si>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</si>
  <si>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</si>
  <si>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</si>
  <si>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</si>
  <si>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</si>
  <si>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</si>
  <si>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</si>
  <si>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</si>
  <si>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</si>
  <si>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</si>
  <si>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</si>
  <si>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</si>
  <si>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</si>
  <si>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</si>
  <si>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</si>
  <si>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</si>
  <si>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</si>
  <si>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</si>
  <si>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</si>
  <si>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</si>
  <si>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</si>
  <si>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</si>
  <si>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</si>
  <si>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</si>
  <si>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</si>
  <si>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</si>
  <si>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</si>
  <si>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</si>
  <si>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</si>
  <si>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</si>
  <si>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</si>
  <si>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</si>
  <si>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</si>
  <si>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</si>
  <si>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</si>
  <si>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</si>
  <si>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</si>
  <si>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</si>
  <si>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</si>
  <si>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</si>
  <si>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</si>
  <si>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</si>
  <si>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</si>
  <si>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</si>
  <si>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</si>
  <si>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</si>
  <si>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</si>
  <si>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</si>
  <si>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</si>
  <si>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</si>
  <si>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</si>
  <si>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</si>
  <si>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</si>
  <si>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</si>
  <si>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</si>
  <si>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</si>
  <si>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</si>
  <si>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</si>
  <si>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</si>
  <si>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</si>
  <si>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</si>
  <si>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</si>
  <si>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</si>
  <si>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</si>
  <si>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</si>
  <si>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</si>
  <si>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</si>
  <si>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</si>
  <si>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</si>
  <si>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</si>
  <si>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</si>
  <si>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</si>
  <si>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</si>
  <si>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</si>
  <si>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</si>
  <si>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</si>
  <si>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</si>
  <si>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</si>
  <si>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</si>
  <si>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</si>
  <si>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</si>
  <si>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</si>
  <si>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</si>
  <si>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</si>
  <si>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</si>
  <si>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</si>
  <si>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</si>
  <si>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</si>
  <si>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</si>
  <si>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</si>
  <si>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</si>
  <si>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</si>
  <si>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</si>
  <si>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</si>
  <si>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</si>
  <si>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</si>
  <si>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</si>
  <si>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</si>
  <si>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</si>
  <si>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</si>
  <si>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</si>
  <si>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</si>
  <si>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</si>
  <si>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</si>
  <si>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</si>
  <si>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</si>
  <si>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</si>
  <si>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</si>
  <si>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</si>
  <si>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</si>
  <si>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</si>
  <si>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</si>
  <si>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</si>
  <si>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</si>
  <si>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</si>
  <si>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</si>
  <si>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</si>
  <si>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</si>
  <si>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</si>
  <si>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</si>
  <si>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</si>
  <si>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</si>
  <si>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</si>
  <si>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</si>
  <si>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</si>
  <si>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</si>
  <si>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</si>
  <si>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</si>
  <si>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</si>
  <si>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</si>
  <si>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</si>
  <si>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</si>
  <si>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</si>
  <si>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</si>
  <si>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</si>
  <si>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</si>
  <si>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</si>
  <si>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</si>
  <si>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</si>
  <si>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</si>
  <si>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</si>
  <si>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</si>
  <si>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</si>
  <si>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</si>
  <si>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</si>
  <si>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</si>
  <si>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</si>
  <si>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</si>
  <si>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</si>
  <si>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</si>
  <si>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</si>
  <si>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</si>
  <si>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</si>
  <si>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</si>
  <si>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</si>
  <si>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</si>
  <si>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</si>
  <si>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</si>
  <si>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</si>
  <si>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</si>
  <si>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</si>
  <si>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</si>
  <si>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</si>
  <si>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</si>
  <si>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</si>
  <si>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</si>
  <si>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</si>
  <si>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</si>
  <si>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</si>
  <si>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</si>
  <si>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</si>
  <si>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</si>
  <si>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</si>
  <si>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</si>
  <si>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</si>
  <si>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</si>
  <si>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</si>
  <si>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</si>
  <si>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</si>
  <si>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</si>
  <si>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</si>
  <si>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</si>
  <si>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</si>
  <si>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</si>
  <si>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</si>
  <si>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</si>
  <si>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</si>
  <si>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</si>
  <si>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</si>
  <si>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</si>
  <si>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</si>
  <si>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</si>
  <si>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</si>
  <si>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</si>
  <si>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</si>
  <si>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</si>
  <si>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</si>
  <si>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</si>
  <si>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</si>
  <si>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</si>
  <si>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</si>
  <si>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</si>
  <si>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</si>
  <si>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</si>
  <si>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</si>
  <si>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</si>
  <si>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</si>
  <si>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</si>
  <si>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</si>
  <si>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</si>
  <si>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</si>
  <si>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</si>
  <si>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</si>
  <si>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</si>
  <si>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</si>
  <si>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</si>
  <si>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</si>
  <si>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</si>
  <si>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</si>
  <si>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</si>
  <si>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</si>
  <si>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</si>
  <si>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</si>
  <si>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</si>
  <si>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</si>
  <si>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</si>
  <si>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</si>
  <si>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</si>
  <si>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</si>
  <si>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</si>
  <si>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</si>
  <si>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</si>
  <si>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</si>
  <si>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</si>
  <si>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</si>
  <si>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</si>
  <si>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</si>
  <si>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</si>
  <si>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</si>
  <si>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</si>
  <si>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</si>
  <si>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</si>
  <si>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</si>
  <si>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</si>
  <si>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</si>
  <si>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</si>
  <si>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</si>
  <si>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</si>
  <si>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</si>
  <si>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</si>
  <si>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</si>
  <si>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</si>
  <si>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</si>
  <si>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</si>
  <si>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</si>
  <si>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</si>
  <si>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</si>
  <si>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</si>
  <si>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</si>
  <si>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</si>
  <si>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</si>
  <si>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</si>
  <si>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</si>
  <si>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</si>
  <si>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</si>
  <si>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</si>
  <si>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</si>
  <si>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</si>
  <si>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</si>
  <si>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</si>
  <si>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</si>
  <si>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</si>
  <si>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</si>
  <si>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</si>
  <si>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</si>
  <si>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</si>
  <si>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</si>
  <si>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</si>
  <si>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</si>
  <si>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</si>
  <si>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</si>
  <si>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</si>
  <si>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</si>
  <si>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</si>
  <si>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</si>
  <si>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</si>
  <si>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</si>
  <si>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</si>
  <si>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</si>
  <si>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</si>
  <si>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</si>
  <si>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</si>
  <si>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</si>
  <si>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</si>
  <si>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</si>
  <si>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</si>
  <si>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</si>
  <si>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</si>
  <si>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</si>
  <si>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</si>
  <si>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</si>
  <si>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</si>
  <si>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</si>
  <si>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</si>
  <si>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</si>
  <si>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</si>
  <si>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</si>
  <si>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</si>
  <si>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</si>
  <si>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</si>
  <si>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</si>
  <si>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</si>
  <si>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</si>
  <si>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</si>
  <si>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</si>
  <si>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</si>
  <si>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</si>
  <si>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</si>
  <si>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</si>
  <si>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</si>
  <si>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</si>
  <si>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</si>
  <si>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</si>
  <si>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</si>
  <si>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</si>
  <si>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</si>
  <si>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</si>
  <si>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</si>
  <si>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</si>
  <si>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</si>
  <si>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</si>
  <si>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</si>
  <si>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</si>
  <si>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</si>
  <si>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</si>
  <si>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</si>
  <si>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</si>
  <si>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</si>
  <si>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</si>
  <si>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</si>
  <si>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</si>
  <si>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</si>
  <si>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</si>
  <si>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</si>
  <si>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</si>
  <si>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</si>
  <si>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</si>
  <si>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</si>
  <si>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</si>
  <si>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</si>
  <si>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</si>
  <si>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</si>
  <si>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</si>
  <si>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</si>
  <si>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</si>
  <si>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</si>
  <si>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</si>
  <si>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</si>
  <si>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</si>
  <si>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</si>
  <si>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</si>
  <si>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</si>
  <si>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</si>
  <si>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</si>
  <si>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</si>
  <si>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</si>
  <si>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</si>
  <si>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</si>
  <si>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</si>
  <si>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</si>
  <si>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</si>
  <si>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</si>
  <si>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</si>
  <si>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</si>
  <si>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</si>
  <si>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</si>
  <si>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</si>
  <si>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</si>
  <si>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</si>
  <si>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</si>
  <si>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</si>
  <si>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</si>
  <si>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</si>
  <si>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</si>
  <si>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</si>
  <si>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</si>
  <si>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</si>
  <si>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</si>
  <si>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</si>
  <si>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</si>
  <si>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</si>
  <si>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</si>
  <si>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</si>
  <si>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</si>
  <si>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</si>
  <si>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</si>
  <si>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</si>
  <si>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</si>
  <si>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</si>
  <si>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</si>
  <si>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</si>
  <si>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</si>
  <si>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</si>
  <si>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</si>
  <si>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</si>
  <si>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</si>
  <si>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</si>
  <si>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</si>
  <si>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</si>
  <si>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</si>
  <si>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</si>
  <si>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</si>
  <si>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</si>
  <si>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</si>
  <si>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</si>
  <si>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</si>
  <si>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</si>
  <si>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</si>
  <si>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</si>
  <si>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</si>
  <si>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</si>
  <si>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</si>
  <si>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</si>
  <si>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</si>
  <si>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</si>
  <si>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</si>
  <si>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</si>
  <si>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</si>
  <si>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</si>
  <si>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</si>
  <si>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</si>
  <si>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</si>
  <si>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</si>
  <si>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</si>
  <si>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</si>
  <si>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</si>
  <si>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</si>
  <si>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</si>
  <si>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</si>
  <si>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</si>
  <si>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</si>
  <si>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</si>
  <si>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</si>
  <si>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</si>
  <si>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</si>
  <si>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</si>
  <si>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</si>
  <si>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</si>
  <si>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</si>
  <si>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</si>
  <si>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</si>
  <si>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</si>
  <si>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</si>
  <si>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</si>
  <si>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</si>
  <si>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</si>
  <si>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</si>
  <si>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</si>
  <si>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</si>
  <si>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</si>
  <si>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</si>
  <si>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</si>
  <si>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</si>
  <si>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</si>
  <si>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</si>
  <si>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</si>
  <si>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</si>
  <si>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</si>
  <si>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</si>
  <si>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</si>
  <si>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</si>
  <si>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</si>
  <si>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</si>
  <si>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</si>
  <si>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</si>
  <si>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</si>
  <si>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</si>
  <si>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</si>
  <si>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</si>
  <si>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</si>
  <si>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</si>
  <si>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</si>
  <si>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</si>
  <si>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</si>
  <si>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</si>
  <si>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</si>
  <si>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</si>
  <si>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</si>
  <si>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</si>
  <si>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</si>
  <si>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</si>
  <si>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</si>
  <si>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</si>
  <si>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</si>
  <si>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</si>
  <si>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</si>
  <si>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</si>
  <si>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</si>
  <si>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</si>
  <si>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</si>
  <si>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</si>
  <si>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</si>
  <si>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</si>
  <si>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</si>
  <si>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</si>
  <si>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</si>
  <si>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</si>
  <si>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</si>
  <si>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</si>
  <si>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</si>
  <si>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</si>
  <si>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</si>
  <si>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</si>
  <si>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</si>
  <si>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</si>
  <si>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</si>
  <si>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</si>
  <si>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</si>
  <si>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</si>
  <si>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</si>
  <si>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</si>
  <si>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</si>
  <si>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</si>
  <si>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</si>
  <si>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</si>
  <si>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</si>
  <si>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</si>
  <si>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</si>
  <si>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</si>
  <si>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</si>
  <si>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</si>
  <si>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</si>
  <si>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</si>
  <si>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</si>
  <si>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</si>
  <si>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</si>
  <si>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</si>
  <si>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</si>
  <si>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</si>
  <si>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</si>
  <si>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</si>
  <si>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</si>
  <si>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</si>
  <si>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</si>
  <si>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</si>
  <si>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</si>
  <si>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</si>
  <si>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</si>
  <si>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</si>
  <si>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</si>
  <si>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</si>
  <si>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</si>
  <si>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</si>
  <si>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</si>
  <si>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</si>
  <si>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</si>
  <si>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</si>
  <si>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</si>
  <si>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</si>
  <si>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</si>
  <si>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</si>
  <si>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</si>
  <si>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</si>
  <si>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</si>
  <si>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</si>
  <si>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</si>
  <si>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</si>
  <si>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</si>
  <si>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</si>
  <si>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</si>
  <si>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</si>
  <si>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</si>
  <si>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</si>
  <si>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</si>
  <si>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</si>
  <si>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</si>
  <si>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</si>
  <si>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</si>
  <si>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</si>
  <si>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</si>
  <si>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</si>
  <si>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</si>
  <si>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</si>
  <si>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</si>
  <si>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</si>
  <si>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</si>
  <si>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</si>
  <si>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</si>
  <si>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</si>
  <si>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</si>
  <si>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</si>
  <si>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</si>
  <si>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</si>
  <si>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</si>
  <si>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</si>
  <si>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</si>
  <si>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</si>
  <si>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</si>
  <si>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</si>
  <si>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</si>
  <si>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</si>
  <si>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</si>
  <si>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</si>
  <si>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</si>
  <si>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</si>
  <si>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</si>
  <si>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</si>
  <si>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</si>
  <si>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</si>
  <si>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</si>
  <si>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</si>
  <si>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</si>
  <si>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</si>
  <si>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</si>
  <si>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</si>
  <si>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</si>
  <si>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</si>
  <si>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</si>
  <si>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</si>
  <si>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</si>
  <si>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</si>
  <si>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</si>
  <si>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</si>
  <si>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</si>
  <si>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</si>
  <si>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</si>
  <si>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</si>
  <si>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</si>
  <si>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</si>
  <si>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</si>
  <si>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</si>
  <si>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</si>
  <si>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</si>
  <si>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</si>
  <si>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</si>
  <si>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</si>
  <si>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</si>
  <si>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</si>
  <si>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</si>
  <si>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</si>
  <si>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</si>
  <si>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</si>
  <si>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</si>
  <si>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</si>
  <si>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</si>
  <si>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</si>
  <si>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</si>
  <si>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</si>
  <si>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</si>
  <si>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</si>
  <si>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</si>
  <si>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</si>
  <si>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</si>
  <si>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</si>
  <si>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</si>
  <si>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</si>
  <si>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</si>
  <si>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</si>
  <si>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</si>
  <si>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</si>
  <si>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</si>
  <si>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</si>
  <si>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</si>
  <si>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</si>
  <si>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</si>
  <si>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</si>
  <si>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</si>
  <si>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</si>
  <si>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</si>
  <si>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</si>
  <si>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</si>
  <si>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</si>
  <si>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</si>
  <si>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</si>
  <si>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</si>
  <si>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</si>
  <si>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</si>
  <si>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</si>
  <si>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</si>
  <si>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</si>
  <si>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</si>
  <si>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</si>
  <si>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</si>
  <si>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</si>
  <si>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</si>
  <si>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</si>
  <si>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</si>
  <si>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</si>
  <si>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</si>
  <si>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</si>
  <si>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</si>
  <si>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</si>
  <si>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</si>
  <si>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</si>
  <si>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</si>
  <si>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</si>
  <si>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</si>
  <si>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</si>
  <si>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</si>
  <si>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</si>
  <si>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</si>
  <si>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</si>
  <si>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</si>
  <si>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</si>
  <si>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</si>
  <si>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</si>
  <si>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</si>
  <si>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</si>
  <si>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</si>
  <si>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</si>
  <si>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</si>
  <si>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</si>
  <si>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</si>
  <si>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</si>
  <si>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</si>
  <si>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</si>
  <si>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</si>
  <si>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</si>
  <si>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</si>
  <si>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</si>
  <si>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</si>
  <si>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</si>
  <si>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</si>
  <si>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</si>
  <si>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</si>
  <si>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</si>
  <si>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</si>
  <si>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</si>
  <si>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</si>
  <si>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</si>
  <si>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</si>
  <si>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</si>
  <si>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</si>
  <si>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</si>
  <si>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</si>
  <si>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</si>
  <si>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</si>
  <si>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</si>
  <si>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</si>
  <si>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</si>
  <si>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</si>
  <si>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</si>
  <si>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</si>
  <si>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</si>
  <si>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</si>
  <si>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</si>
  <si>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</si>
  <si>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</si>
  <si>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</si>
  <si>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</si>
  <si>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</si>
  <si>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</si>
  <si>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</si>
  <si>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</si>
  <si>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</si>
  <si>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</si>
  <si>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</si>
  <si>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</si>
  <si>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</si>
  <si>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</si>
  <si>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</si>
  <si>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</si>
  <si>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</si>
  <si>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</si>
  <si>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</si>
  <si>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</si>
  <si>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</si>
  <si>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</si>
  <si>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</si>
  <si>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</si>
  <si>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</si>
  <si>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</si>
  <si>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</si>
  <si>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</si>
  <si>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</si>
  <si>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</si>
  <si>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</si>
  <si>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</si>
  <si>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</si>
  <si>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</si>
  <si>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</si>
  <si>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</si>
  <si>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</si>
  <si>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</si>
  <si>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</si>
  <si>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</si>
  <si>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</si>
  <si>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</si>
  <si>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</si>
  <si>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</si>
  <si>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</si>
  <si>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</si>
  <si>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</si>
  <si>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</si>
  <si>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</si>
  <si>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</si>
  <si>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</si>
  <si>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</si>
  <si>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</si>
  <si>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</si>
  <si>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</si>
  <si>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</si>
  <si>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</si>
  <si>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</si>
  <si>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</si>
  <si>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</si>
  <si>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</si>
  <si>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</si>
  <si>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</si>
  <si>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</si>
  <si>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</si>
  <si>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</si>
  <si>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</si>
  <si>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</si>
  <si>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</si>
  <si>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</si>
  <si>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</si>
  <si>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</si>
  <si>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</si>
  <si>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</si>
  <si>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</si>
  <si>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</si>
  <si>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</si>
  <si>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</si>
  <si>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</si>
  <si>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</si>
  <si>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</si>
  <si>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</si>
  <si>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</si>
  <si>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</si>
  <si>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</si>
  <si>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</si>
  <si>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</si>
  <si>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</si>
  <si>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</si>
  <si>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</si>
  <si>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</si>
  <si>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</si>
  <si>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</si>
  <si>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</si>
  <si>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</si>
  <si>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</si>
  <si>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</si>
  <si>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</si>
  <si>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</si>
  <si>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</si>
  <si>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</si>
  <si>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</si>
  <si>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</si>
  <si>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</si>
  <si>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</si>
  <si>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</si>
  <si>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</si>
  <si>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</si>
  <si>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</si>
  <si>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</si>
  <si>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</si>
  <si>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</si>
  <si>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</si>
  <si>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</si>
  <si>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</si>
  <si>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</si>
  <si>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</si>
  <si>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</si>
  <si>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</si>
  <si>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</si>
  <si>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</si>
  <si>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</si>
  <si>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</si>
  <si>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</si>
  <si>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</si>
  <si>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</si>
  <si>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</si>
  <si>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</si>
  <si>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</si>
  <si>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</si>
  <si>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</si>
  <si>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</si>
  <si>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</si>
  <si>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</si>
  <si>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</si>
  <si>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</si>
  <si>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</si>
  <si>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</si>
  <si>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</si>
  <si>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</si>
  <si>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</si>
  <si>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</si>
  <si>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</si>
  <si>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</si>
  <si>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</si>
  <si>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</si>
  <si>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</si>
  <si>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</si>
  <si>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</si>
  <si>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</si>
  <si>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</si>
  <si>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</si>
  <si>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</si>
  <si>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</si>
  <si>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</si>
  <si>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</si>
  <si>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</si>
  <si>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</si>
  <si>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</si>
  <si>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</si>
  <si>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</si>
  <si>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</si>
  <si>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</si>
  <si>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</si>
  <si>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</si>
  <si>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</si>
  <si>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</si>
  <si>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</si>
  <si>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</si>
  <si>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</si>
  <si>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</si>
  <si>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</si>
  <si>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</si>
  <si>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</si>
  <si>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</si>
  <si>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</si>
  <si>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</si>
  <si>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</si>
  <si>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</si>
  <si>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</si>
  <si>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</si>
  <si>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</si>
  <si>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</si>
  <si>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</si>
  <si>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</si>
  <si>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</si>
  <si>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</si>
  <si>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</si>
  <si>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</si>
  <si>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</si>
  <si>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</si>
  <si>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</si>
  <si>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</si>
  <si>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</si>
  <si>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</si>
  <si>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</si>
  <si>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</si>
  <si>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</si>
  <si>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</si>
  <si>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</si>
  <si>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</si>
  <si>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</si>
  <si>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</si>
  <si>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</si>
  <si>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</si>
  <si>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</si>
  <si>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</si>
  <si>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</si>
  <si>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</si>
  <si>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</si>
  <si>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</si>
  <si>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</si>
  <si>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</si>
  <si>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</si>
  <si>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</si>
  <si>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</si>
  <si>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</si>
  <si>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</si>
  <si>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</si>
  <si>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</si>
  <si>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</si>
  <si>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</si>
  <si>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</si>
  <si>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</si>
  <si>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</si>
  <si>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</si>
  <si>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</si>
  <si>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</si>
  <si>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</si>
  <si>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</si>
  <si>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</si>
  <si>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</si>
  <si>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</si>
  <si>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</si>
  <si>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</si>
  <si>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</si>
  <si>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</si>
  <si>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</si>
  <si>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</si>
  <si>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</si>
  <si>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</si>
  <si>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</si>
  <si>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</si>
  <si>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</si>
  <si>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</si>
  <si>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</si>
  <si>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</si>
  <si>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</si>
  <si>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</si>
  <si>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</si>
  <si>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</si>
  <si>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</si>
  <si>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</si>
  <si>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</si>
  <si>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</si>
  <si>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</si>
  <si>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</si>
  <si>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</si>
  <si>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</si>
  <si>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</si>
  <si>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</si>
  <si>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</si>
  <si>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</si>
  <si>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</si>
  <si>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</si>
  <si>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</si>
  <si>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</si>
  <si>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</si>
  <si>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</si>
  <si>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</si>
  <si>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</si>
  <si>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</si>
  <si>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</si>
  <si>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</si>
  <si>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</si>
  <si>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</si>
  <si>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</si>
  <si>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</si>
  <si>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</si>
  <si>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</si>
  <si>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</si>
  <si>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</si>
  <si>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</si>
  <si>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</si>
  <si>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</si>
  <si>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</si>
  <si>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</si>
  <si>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</si>
  <si>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</si>
  <si>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</si>
  <si>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</si>
  <si>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</si>
  <si>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</si>
  <si>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</si>
  <si>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</si>
  <si>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</si>
  <si>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</si>
  <si>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</si>
  <si>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</si>
  <si>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</si>
  <si>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</si>
  <si>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</si>
  <si>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</si>
  <si>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</si>
  <si>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</si>
  <si>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</si>
  <si>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</si>
  <si>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</si>
  <si>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</si>
  <si>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</si>
  <si>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</si>
  <si>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</si>
  <si>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</si>
  <si>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</si>
  <si>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</si>
  <si>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</si>
  <si>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</si>
  <si>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</si>
  <si>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</si>
  <si>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</si>
  <si>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</si>
  <si>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</si>
  <si>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</si>
  <si>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</si>
  <si>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</si>
  <si>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</si>
  <si>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</si>
  <si>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</si>
  <si>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</si>
  <si>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</si>
  <si>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</si>
  <si>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</si>
  <si>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</si>
  <si>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</si>
  <si>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</si>
  <si>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</si>
  <si>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</si>
  <si>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</si>
  <si>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</si>
  <si>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</si>
  <si>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</si>
  <si>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</si>
  <si>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</si>
  <si>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</si>
  <si>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</si>
  <si>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</si>
  <si>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</si>
  <si>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</si>
  <si>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</si>
  <si>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</si>
  <si>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</si>
  <si>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</si>
  <si>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</si>
  <si>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</si>
  <si>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</si>
  <si>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</si>
  <si>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</si>
  <si>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</si>
  <si>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</si>
  <si>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</si>
  <si>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</si>
  <si>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</si>
  <si>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</si>
  <si>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</si>
  <si>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</si>
  <si>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</si>
  <si>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</si>
  <si>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</si>
  <si>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</si>
  <si>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</si>
  <si>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</si>
  <si>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</si>
  <si>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</si>
  <si>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</si>
  <si>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</si>
  <si>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</si>
  <si>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</si>
  <si>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</si>
  <si>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</si>
  <si>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</si>
  <si>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</si>
  <si>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</si>
  <si>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</si>
  <si>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</si>
  <si>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</si>
  <si>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</si>
  <si>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</si>
  <si>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</si>
  <si>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</si>
  <si>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</si>
  <si>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</si>
  <si>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</si>
  <si>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</si>
  <si>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</si>
  <si>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</si>
  <si>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</si>
  <si>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</si>
  <si>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</si>
  <si>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</si>
  <si>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</si>
  <si>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</si>
  <si>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</si>
  <si>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</si>
  <si>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</si>
  <si>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</si>
  <si>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</si>
  <si>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</si>
  <si>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</si>
  <si>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</si>
  <si>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</si>
  <si>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</si>
  <si>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</si>
  <si>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</si>
  <si>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</si>
  <si>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</si>
  <si>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</si>
  <si>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</si>
  <si>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</si>
  <si>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</si>
  <si>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</si>
  <si>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</si>
  <si>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</si>
  <si>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</si>
  <si>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</si>
  <si>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</si>
  <si>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</si>
  <si>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</si>
  <si>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</si>
  <si>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</si>
  <si>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</si>
  <si>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</si>
  <si>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</si>
  <si>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</si>
  <si>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</si>
  <si>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</si>
  <si>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</si>
  <si>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</si>
  <si>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</si>
  <si>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</si>
  <si>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</si>
  <si>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</si>
  <si>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</si>
  <si>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</si>
  <si>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</si>
  <si>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</si>
  <si>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</si>
  <si>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</si>
  <si>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</si>
  <si>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</si>
  <si>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</si>
  <si>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</si>
  <si>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</si>
  <si>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</si>
  <si>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</si>
  <si>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</si>
  <si>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</si>
  <si>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</si>
  <si>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</si>
  <si>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</si>
  <si>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</si>
  <si>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</si>
  <si>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</si>
  <si>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</si>
  <si>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</si>
  <si>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</si>
  <si>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</si>
  <si>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</si>
  <si>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</si>
  <si>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</si>
  <si>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</si>
  <si>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</si>
  <si>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</si>
  <si>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</si>
  <si>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</si>
  <si>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</si>
  <si>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</si>
  <si>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</si>
  <si>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</si>
  <si>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</si>
  <si>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</si>
  <si>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</si>
  <si>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</si>
  <si>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</si>
  <si>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</si>
  <si>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</si>
  <si>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</si>
  <si>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</si>
  <si>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</si>
  <si>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</si>
  <si>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</si>
  <si>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</si>
  <si>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</si>
  <si>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</si>
  <si>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</si>
  <si>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</si>
  <si>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</si>
  <si>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</si>
  <si>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</si>
  <si>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</si>
  <si>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</si>
  <si>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</si>
  <si>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</si>
  <si>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</si>
  <si>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</si>
  <si>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</si>
  <si>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</si>
  <si>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</si>
  <si>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</si>
  <si>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</si>
  <si>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</si>
  <si>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</si>
  <si>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</si>
  <si>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</si>
  <si>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</si>
  <si>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</si>
  <si>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</si>
  <si>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</si>
  <si>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</si>
  <si>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</si>
  <si>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</si>
  <si>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</si>
  <si>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</si>
  <si>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</si>
  <si>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</si>
  <si>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</si>
  <si>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</si>
  <si>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</si>
  <si>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</si>
  <si>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</si>
  <si>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</si>
  <si>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</si>
  <si>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</si>
  <si>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</si>
  <si>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</si>
  <si>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</si>
  <si>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</si>
  <si>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</si>
  <si>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</si>
  <si>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</si>
  <si>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</si>
  <si>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</si>
  <si>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</si>
  <si>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</si>
  <si>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</si>
  <si>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</si>
  <si>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</si>
  <si>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</si>
  <si>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</si>
  <si>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</si>
  <si>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</si>
  <si>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</si>
  <si>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</si>
  <si>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</si>
  <si>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</si>
  <si>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</si>
  <si>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</si>
  <si>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</si>
  <si>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</si>
  <si>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</si>
  <si>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</si>
  <si>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</si>
  <si>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</si>
  <si>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</si>
  <si>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</si>
  <si>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</si>
  <si>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</si>
  <si>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</si>
  <si>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</si>
  <si>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</si>
  <si>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</si>
  <si>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</si>
  <si>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</si>
  <si>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</si>
  <si>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</si>
  <si>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</si>
  <si>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</si>
  <si>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</si>
  <si>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</si>
  <si>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</si>
  <si>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</si>
  <si>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</si>
  <si>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</si>
  <si>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</si>
  <si>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</si>
  <si>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</si>
  <si>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</si>
  <si>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</si>
  <si>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</si>
  <si>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</si>
  <si>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</si>
  <si>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</si>
  <si>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</si>
  <si>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</si>
  <si>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</si>
  <si>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</si>
  <si>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</si>
  <si>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</si>
  <si>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</si>
  <si>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</si>
  <si>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</si>
  <si>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</si>
  <si>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</si>
  <si>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</si>
  <si>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</si>
  <si>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</si>
  <si>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</si>
  <si>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</si>
  <si>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</si>
  <si>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</si>
  <si>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</si>
  <si>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</si>
  <si>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</si>
  <si>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</si>
  <si>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</si>
  <si>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</si>
  <si>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</si>
  <si>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</si>
  <si>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</si>
  <si>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</si>
  <si>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</si>
  <si>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</si>
  <si>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</si>
  <si>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</si>
  <si>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</si>
  <si>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</si>
  <si>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</si>
  <si>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</si>
  <si>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</si>
  <si>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</si>
  <si>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</si>
  <si>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</si>
  <si>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</si>
  <si>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</si>
  <si>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</si>
  <si>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</si>
  <si>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</si>
  <si>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</si>
  <si>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</si>
  <si>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</si>
  <si>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</si>
  <si>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</si>
  <si>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</si>
  <si>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</si>
  <si>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</si>
  <si>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</si>
  <si>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</si>
  <si>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</si>
  <si>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</si>
  <si>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</si>
  <si>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</si>
  <si>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</si>
  <si>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</si>
  <si>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</si>
  <si>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</si>
  <si>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</si>
  <si>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</si>
  <si>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</si>
  <si>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</si>
  <si>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</si>
  <si>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</si>
  <si>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</si>
  <si>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</si>
  <si>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</si>
  <si>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</si>
  <si>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</si>
  <si>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</si>
  <si>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</si>
  <si>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</si>
  <si>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</si>
  <si>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</si>
  <si>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</si>
  <si>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</si>
  <si>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</si>
  <si>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</si>
  <si>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</si>
  <si>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</si>
  <si>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</si>
  <si>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</si>
  <si>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</si>
  <si>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</si>
  <si>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</si>
  <si>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</si>
  <si>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</si>
  <si>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</si>
  <si>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</si>
  <si>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</si>
  <si>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</si>
  <si>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</si>
  <si>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</si>
  <si>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</si>
  <si>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</si>
  <si>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</si>
  <si>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</si>
  <si>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</si>
  <si>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</si>
  <si>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</si>
  <si>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</si>
  <si>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</si>
  <si>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</si>
  <si>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</si>
  <si>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</si>
  <si>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</si>
  <si>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</si>
  <si>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</si>
  <si>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</si>
  <si>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</si>
  <si>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</si>
  <si>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</si>
  <si>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</si>
  <si>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</si>
  <si>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</si>
  <si>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</si>
  <si>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</si>
  <si>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</si>
  <si>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</si>
  <si>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</si>
  <si>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</si>
  <si>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</si>
  <si>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</si>
  <si>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</si>
  <si>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</si>
  <si>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</si>
  <si>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</si>
  <si>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</si>
  <si>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</si>
  <si>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</si>
  <si>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</si>
  <si>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</si>
  <si>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</si>
  <si>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</si>
  <si>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</si>
  <si>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</si>
  <si>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</si>
  <si>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</si>
  <si>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</si>
  <si>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</si>
  <si>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</si>
  <si>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</si>
  <si>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</si>
  <si>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</si>
  <si>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</si>
  <si>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</si>
  <si>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</si>
  <si>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</si>
  <si>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</si>
  <si>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</si>
  <si>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</si>
  <si>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</si>
  <si>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</si>
  <si>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</si>
  <si>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</si>
  <si>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</si>
  <si>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</si>
  <si>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</si>
  <si>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</si>
  <si>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</si>
  <si>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</si>
  <si>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</si>
  <si>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</si>
  <si>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</si>
  <si>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</si>
  <si>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</si>
  <si>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</si>
  <si>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</si>
  <si>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</si>
  <si>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</si>
  <si>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</si>
  <si>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</si>
  <si>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</si>
  <si>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</si>
  <si>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</si>
  <si>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</si>
  <si>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</si>
  <si>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</si>
  <si>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</si>
  <si>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</si>
  <si>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</si>
  <si>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</si>
  <si>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</si>
  <si>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</si>
  <si>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</si>
  <si>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</si>
  <si>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</si>
  <si>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</si>
  <si>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</si>
  <si>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</si>
  <si>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</si>
  <si>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</si>
  <si>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</si>
  <si>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</si>
  <si>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</si>
  <si>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</si>
  <si>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</si>
  <si>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</si>
  <si>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</si>
  <si>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</si>
  <si>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</si>
  <si>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</si>
  <si>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</si>
  <si>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</si>
  <si>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</si>
  <si>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</si>
  <si>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</si>
  <si>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</si>
  <si>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</si>
  <si>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</si>
  <si>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</si>
  <si>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</si>
  <si>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</si>
  <si>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</si>
  <si>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</si>
  <si>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</si>
  <si>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</si>
  <si>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</si>
  <si>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</si>
  <si>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</si>
  <si>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</si>
  <si>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</si>
  <si>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</si>
  <si>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</si>
  <si>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</si>
  <si>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</si>
  <si>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</si>
  <si>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</si>
  <si>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</si>
  <si>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</si>
  <si>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</si>
  <si>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</si>
  <si>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</si>
  <si>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</si>
  <si>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</si>
  <si>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</si>
  <si>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</si>
  <si>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</si>
  <si>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</si>
  <si>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</si>
  <si>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</si>
  <si>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</si>
  <si>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</si>
  <si>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</si>
  <si>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</si>
  <si>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</si>
  <si>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</si>
  <si>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</si>
  <si>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</si>
  <si>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</si>
  <si>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</si>
  <si>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</si>
  <si>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</si>
  <si>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</si>
  <si>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</si>
  <si>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</si>
  <si>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</si>
  <si>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</si>
  <si>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</si>
  <si>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</si>
  <si>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</si>
  <si>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</si>
  <si>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</si>
  <si>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</si>
  <si>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</si>
  <si>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</si>
  <si>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</si>
  <si>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</si>
  <si>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</si>
  <si>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</si>
  <si>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</si>
  <si>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</si>
  <si>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</si>
  <si>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</si>
  <si>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</si>
  <si>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</si>
  <si>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</si>
  <si>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</si>
  <si>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</si>
  <si>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</si>
  <si>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</si>
  <si>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</si>
  <si>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</si>
  <si>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</si>
  <si>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</si>
  <si>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</si>
  <si>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</si>
  <si>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</si>
  <si>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</si>
  <si>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</si>
  <si>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</si>
  <si>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</si>
  <si>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</si>
  <si>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</si>
  <si>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</si>
  <si>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</si>
  <si>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</si>
  <si>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</si>
  <si>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</si>
  <si>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</si>
  <si>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</si>
  <si>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</si>
  <si>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</si>
  <si>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</si>
  <si>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</si>
  <si>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</si>
  <si>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</si>
  <si>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</si>
  <si>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</si>
  <si>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</si>
  <si>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</si>
  <si>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</si>
  <si>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</si>
  <si>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</si>
  <si>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</si>
  <si>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</si>
  <si>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</si>
  <si>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</si>
  <si>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</si>
  <si>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</si>
  <si>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</si>
  <si>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</si>
  <si>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</si>
  <si>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</si>
  <si>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</si>
  <si>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</si>
  <si>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</si>
  <si>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</si>
  <si>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</si>
  <si>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</si>
  <si>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</si>
  <si>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</si>
  <si>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</si>
  <si>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</si>
  <si>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</si>
  <si>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</si>
  <si>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</si>
  <si>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</si>
  <si>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</si>
  <si>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</si>
  <si>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</si>
  <si>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</si>
  <si>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</si>
  <si>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</si>
  <si>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</si>
  <si>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</si>
  <si>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</si>
  <si>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</si>
  <si>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</si>
  <si>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</si>
  <si>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</si>
  <si>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</si>
  <si>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</si>
  <si>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</si>
  <si>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</si>
  <si>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</si>
  <si>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</si>
  <si>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</si>
  <si>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</si>
  <si>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</si>
  <si>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</si>
  <si>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</si>
  <si>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</si>
  <si>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</si>
  <si>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</si>
  <si>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</si>
  <si>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</si>
  <si>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</si>
  <si>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</si>
  <si>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</si>
  <si>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</si>
  <si>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</si>
  <si>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</si>
  <si>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</si>
  <si>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</si>
  <si>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</si>
  <si>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</si>
  <si>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</si>
  <si>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</si>
  <si>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</si>
  <si>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</si>
  <si>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</si>
  <si>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</si>
  <si>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</si>
  <si>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</si>
  <si>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</si>
  <si>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</si>
  <si>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</si>
  <si>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</si>
  <si>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</si>
  <si>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</si>
  <si>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</si>
  <si>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</si>
  <si>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</si>
  <si>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</si>
  <si>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</si>
  <si>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</si>
  <si>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</si>
  <si>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</si>
  <si>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</si>
  <si>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</si>
  <si>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</si>
  <si>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</si>
  <si>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</si>
  <si>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</si>
  <si>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</si>
  <si>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</si>
  <si>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</si>
  <si>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</si>
  <si>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</si>
  <si>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</si>
  <si>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</si>
  <si>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</si>
  <si>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</si>
  <si>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</si>
  <si>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</si>
  <si>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</si>
  <si>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</si>
  <si>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</si>
  <si>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</si>
  <si>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</si>
  <si>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</si>
  <si>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</si>
  <si>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</si>
  <si>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</si>
  <si>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</si>
  <si>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</si>
  <si>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</si>
  <si>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</si>
  <si>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</si>
  <si>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</si>
  <si>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</si>
  <si>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</si>
  <si>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</si>
  <si>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</si>
  <si>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</si>
  <si>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</si>
  <si>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</si>
  <si>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</si>
  <si>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</si>
  <si>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</si>
  <si>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</si>
  <si>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</si>
  <si>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</si>
  <si>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</si>
  <si>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</si>
  <si>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</si>
  <si>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</si>
  <si>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</si>
  <si>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</si>
  <si>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</si>
  <si>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</si>
  <si>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</si>
  <si>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</si>
  <si>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</si>
  <si>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</si>
  <si>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</si>
  <si>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</si>
  <si>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</si>
  <si>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</si>
  <si>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</si>
  <si>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</si>
  <si>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</si>
  <si>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</si>
  <si>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</si>
  <si>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</si>
  <si>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</si>
  <si>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</si>
  <si>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</si>
  <si>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</si>
  <si>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</si>
  <si>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</si>
  <si>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</si>
  <si>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</si>
  <si>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</si>
  <si>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</si>
  <si>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</si>
  <si>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</si>
  <si>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</si>
  <si>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</si>
  <si>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</si>
  <si>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</si>
  <si>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</si>
  <si>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</si>
  <si>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</si>
  <si>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</si>
  <si>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</si>
  <si>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</si>
  <si>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</si>
  <si>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</si>
  <si>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</si>
  <si>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</si>
  <si>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</si>
  <si>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</si>
  <si>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</si>
  <si>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</si>
  <si>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</si>
  <si>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</si>
  <si>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</si>
  <si>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</si>
  <si>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</si>
  <si>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</si>
  <si>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</si>
  <si>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</si>
  <si>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</si>
  <si>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</si>
  <si>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</si>
  <si>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</si>
  <si>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</si>
  <si>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</si>
  <si>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</si>
  <si>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</si>
  <si>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</si>
  <si>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</si>
  <si>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</si>
  <si>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</si>
  <si>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</si>
  <si>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</si>
  <si>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</si>
  <si>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</si>
  <si>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</si>
  <si>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</si>
  <si>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</si>
  <si>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</si>
  <si>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</si>
  <si>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</si>
  <si>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</si>
  <si>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</si>
  <si>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</si>
  <si>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</si>
  <si>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</si>
  <si>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</si>
  <si>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</si>
  <si>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</si>
  <si>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</si>
  <si>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</si>
  <si>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</si>
  <si>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</si>
  <si>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</si>
  <si>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</si>
  <si>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</si>
  <si>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</si>
  <si>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</si>
  <si>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</si>
  <si>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</si>
  <si>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</si>
  <si>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</si>
  <si>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</si>
  <si>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</si>
  <si>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</si>
  <si>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</si>
  <si>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</si>
  <si>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</si>
  <si>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</si>
  <si>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</si>
  <si>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</si>
  <si>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</si>
  <si>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</si>
  <si>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</si>
  <si>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</si>
  <si>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</si>
  <si>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</si>
  <si>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</si>
  <si>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</si>
  <si>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</si>
  <si>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</si>
  <si>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</si>
  <si>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</si>
  <si>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</si>
  <si>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</si>
  <si>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</si>
  <si>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</si>
  <si>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</si>
  <si>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</si>
  <si>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</si>
  <si>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</si>
  <si>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</si>
  <si>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</si>
  <si>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</si>
  <si>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</si>
  <si>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</si>
  <si>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</si>
  <si>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</si>
  <si>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</si>
  <si>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</si>
  <si>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</si>
  <si>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</si>
  <si>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</si>
  <si>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</si>
  <si>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</si>
  <si>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</si>
  <si>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</si>
  <si>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</si>
  <si>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</si>
  <si>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</si>
  <si>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</si>
  <si>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</si>
  <si>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</si>
  <si>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</si>
  <si>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</si>
  <si>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</si>
  <si>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</si>
  <si>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</si>
  <si>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</si>
  <si>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</si>
  <si>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</si>
  <si>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</si>
  <si>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</si>
  <si>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</si>
  <si>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</si>
  <si>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</si>
  <si>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</si>
  <si>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</si>
  <si>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</si>
  <si>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</si>
  <si>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</si>
  <si>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</si>
  <si>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</si>
  <si>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</si>
  <si>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</si>
  <si>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</si>
  <si>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</si>
  <si>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</si>
  <si>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</si>
  <si>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</si>
  <si>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</si>
  <si>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</si>
  <si>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</si>
  <si>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</si>
  <si>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</si>
  <si>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</si>
  <si>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</si>
  <si>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</si>
  <si>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</si>
  <si>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</si>
  <si>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</si>
  <si>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</si>
  <si>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</si>
  <si>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</si>
  <si>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</si>
  <si>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</si>
  <si>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</si>
  <si>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</si>
  <si>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</si>
  <si>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</si>
  <si>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</si>
  <si>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</si>
  <si>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</si>
  <si>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</si>
  <si>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</si>
  <si>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</si>
  <si>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</si>
  <si>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</si>
  <si>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</si>
  <si>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</si>
  <si>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</si>
  <si>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</si>
  <si>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</si>
  <si>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</si>
  <si>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</si>
  <si>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</si>
  <si>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</si>
  <si>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</si>
  <si>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</si>
  <si>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</si>
  <si>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</si>
  <si>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</si>
  <si>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</si>
  <si>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</si>
  <si>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</si>
  <si>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</si>
  <si>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</si>
  <si>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</si>
  <si>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</si>
  <si>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</si>
  <si>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</si>
  <si>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</si>
  <si>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</si>
  <si>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</si>
  <si>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</si>
  <si>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</si>
  <si>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</si>
  <si>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</si>
  <si>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</si>
  <si>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</si>
  <si>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</si>
  <si>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</si>
  <si>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</si>
  <si>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</si>
  <si>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</si>
  <si>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</si>
  <si>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</si>
  <si>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</si>
  <si>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</si>
  <si>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</si>
  <si>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</si>
  <si>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</si>
  <si>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</si>
  <si>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</si>
  <si>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</si>
  <si>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</si>
  <si>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</si>
  <si>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</si>
  <si>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</si>
  <si>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</si>
  <si>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</si>
  <si>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</si>
  <si>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</si>
  <si>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</si>
  <si>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</si>
  <si>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</si>
  <si>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</si>
  <si>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</si>
  <si>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</si>
  <si>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</si>
  <si>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</si>
  <si>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</si>
  <si>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</si>
  <si>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</si>
  <si>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</si>
  <si>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</si>
  <si>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</si>
  <si>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</si>
  <si>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</si>
  <si>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</si>
  <si>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</si>
  <si>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</si>
  <si>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</si>
  <si>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</si>
  <si>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</si>
  <si>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</si>
  <si>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</si>
  <si>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</si>
  <si>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</si>
  <si>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</si>
  <si>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</si>
  <si>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</si>
  <si>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</si>
  <si>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</si>
  <si>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</si>
  <si>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</si>
  <si>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</si>
  <si>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</si>
  <si>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</si>
  <si>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</si>
  <si>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</si>
  <si>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</si>
  <si>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</si>
  <si>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</si>
  <si>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</si>
  <si>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</si>
  <si>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</si>
  <si>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</si>
  <si>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</si>
  <si>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</si>
  <si>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</si>
  <si>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</si>
  <si>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</si>
  <si>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</si>
  <si>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</si>
  <si>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</si>
  <si>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</si>
  <si>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</si>
  <si>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</si>
  <si>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</si>
  <si>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</si>
  <si>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</si>
  <si>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</si>
  <si>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</si>
  <si>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</si>
  <si>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</si>
  <si>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</si>
  <si>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</si>
  <si>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</si>
  <si>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</si>
  <si>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</si>
  <si>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</si>
  <si>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</si>
  <si>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</si>
  <si>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</si>
  <si>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</si>
  <si>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</si>
  <si>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</si>
  <si>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</si>
  <si>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</si>
  <si>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</si>
  <si>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</si>
  <si>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</si>
  <si>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</si>
  <si>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</si>
  <si>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</si>
  <si>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</si>
  <si>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</si>
  <si>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</si>
  <si>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</si>
  <si>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</si>
  <si>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</si>
  <si>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</si>
  <si>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</si>
  <si>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</si>
  <si>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</si>
  <si>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</si>
  <si>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</si>
  <si>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</si>
  <si>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</si>
  <si>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</si>
  <si>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</si>
  <si>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</si>
  <si>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</si>
  <si>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</si>
  <si>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</si>
  <si>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</si>
  <si>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</si>
  <si>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</si>
  <si>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</si>
  <si>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</si>
  <si>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</si>
  <si>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</si>
  <si>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</si>
  <si>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</si>
  <si>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</si>
  <si>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</si>
  <si>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</si>
  <si>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</si>
  <si>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</si>
  <si>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</si>
  <si>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</si>
  <si>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</si>
  <si>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</si>
  <si>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</si>
  <si>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</si>
  <si>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</si>
  <si>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</si>
  <si>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</si>
  <si>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</si>
  <si>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</si>
  <si>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</si>
  <si>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</si>
  <si>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</si>
  <si>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</si>
  <si>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</si>
  <si>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</si>
  <si>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</si>
  <si>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</si>
  <si>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</si>
  <si>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</si>
  <si>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</si>
  <si>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</si>
  <si>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</si>
  <si>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</si>
  <si>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</si>
  <si>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</si>
  <si>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</si>
  <si>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</si>
  <si>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</si>
  <si>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</si>
  <si>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</si>
  <si>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</si>
  <si>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</si>
  <si>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</si>
  <si>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</si>
  <si>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</si>
  <si>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</si>
  <si>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</si>
  <si>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</si>
  <si>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</si>
  <si>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</si>
  <si>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</si>
  <si>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</si>
  <si>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</si>
  <si>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</si>
  <si>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</si>
  <si>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</si>
  <si>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</si>
  <si>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</si>
  <si>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</si>
  <si>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</si>
  <si>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</si>
  <si>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</si>
  <si>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</si>
  <si>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</si>
  <si>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</si>
  <si>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</si>
  <si>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</si>
  <si>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</si>
  <si>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</si>
  <si>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</si>
  <si>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</si>
  <si>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</si>
  <si>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</si>
  <si>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</si>
  <si>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</si>
  <si>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</si>
  <si>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</si>
  <si>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</si>
  <si>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</si>
  <si>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</si>
  <si>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</si>
  <si>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</si>
  <si>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</si>
  <si>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</si>
  <si>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</si>
  <si>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</si>
  <si>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</si>
  <si>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</si>
  <si>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</si>
  <si>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</si>
  <si>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</si>
  <si>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</si>
  <si>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</si>
  <si>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</si>
  <si>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</si>
  <si>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</si>
  <si>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</si>
  <si>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</si>
  <si>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</si>
  <si>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</si>
  <si>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</si>
  <si>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</si>
  <si>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</si>
  <si>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</si>
  <si>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</si>
  <si>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</si>
  <si>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</si>
  <si>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</si>
  <si>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</si>
  <si>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</si>
  <si>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</si>
  <si>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</si>
  <si>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</si>
  <si>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</si>
  <si>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</si>
  <si>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</si>
  <si>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</si>
  <si>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</si>
  <si>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</si>
  <si>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</si>
  <si>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</si>
  <si>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</si>
  <si>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</si>
  <si>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</si>
  <si>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</si>
  <si>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</si>
  <si>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</si>
  <si>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</si>
  <si>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</si>
  <si>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</si>
  <si>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</si>
  <si>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</si>
  <si>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</si>
  <si>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</si>
  <si>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</si>
  <si>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</si>
  <si>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</si>
  <si>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</si>
  <si>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</si>
  <si>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</si>
  <si>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</si>
  <si>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</si>
  <si>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</si>
  <si>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</si>
  <si>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</si>
  <si>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</si>
  <si>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</si>
  <si>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</si>
  <si>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</si>
  <si>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</si>
  <si>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</si>
  <si>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</si>
  <si>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</si>
  <si>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</si>
  <si>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</si>
  <si>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</si>
  <si>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</si>
  <si>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</si>
  <si>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</si>
  <si>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</si>
  <si>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</si>
  <si>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</si>
  <si>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</si>
  <si>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</si>
  <si>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</si>
  <si>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</si>
  <si>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</si>
  <si>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</si>
  <si>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</si>
  <si>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</si>
  <si>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</si>
  <si>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</si>
  <si>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</si>
  <si>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</si>
  <si>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</si>
  <si>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</si>
  <si>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</si>
  <si>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</si>
  <si>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</si>
  <si>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</si>
  <si>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</si>
  <si>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</si>
  <si>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</si>
  <si>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</si>
  <si>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</si>
  <si>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</si>
  <si>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</si>
  <si>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</si>
  <si>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</si>
  <si>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</si>
  <si>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</si>
  <si>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</si>
  <si>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</si>
  <si>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</si>
  <si>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</si>
  <si>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</si>
  <si>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</si>
  <si>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</si>
  <si>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</si>
  <si>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</si>
  <si>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</si>
  <si>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</si>
  <si>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</si>
  <si>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</si>
  <si>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</si>
  <si>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</si>
  <si>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</si>
  <si>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</si>
  <si>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</si>
  <si>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</si>
  <si>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</si>
  <si>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</si>
  <si>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</si>
  <si>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</si>
  <si>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</si>
  <si>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</si>
  <si>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</si>
  <si>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</si>
  <si>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</si>
  <si>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</si>
  <si>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</si>
  <si>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</si>
  <si>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</si>
  <si>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</si>
  <si>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</si>
  <si>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</si>
  <si>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</si>
  <si>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</si>
  <si>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</si>
  <si>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</si>
  <si>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</si>
  <si>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</si>
  <si>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</si>
  <si>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</si>
  <si>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</si>
  <si>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</si>
  <si>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</si>
  <si>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</si>
  <si>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</si>
  <si>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</si>
  <si>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</si>
  <si>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</si>
  <si>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</si>
  <si>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</si>
  <si>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</si>
  <si>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</si>
  <si>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</si>
  <si>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</si>
  <si>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</si>
  <si>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</si>
  <si>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</si>
  <si>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</si>
  <si>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</si>
  <si>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</si>
  <si>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</si>
  <si>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</si>
  <si>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</si>
  <si>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</si>
  <si>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</si>
  <si>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</si>
  <si>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</si>
  <si>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</si>
  <si>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</si>
  <si>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</si>
  <si>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</si>
  <si>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</si>
  <si>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</si>
  <si>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</si>
  <si>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</si>
  <si>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</si>
  <si>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</si>
  <si>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</si>
  <si>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</si>
  <si>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</si>
  <si>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</si>
  <si>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</si>
  <si>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</si>
  <si>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</si>
  <si>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</si>
  <si>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</si>
  <si>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</si>
  <si>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</si>
  <si>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</si>
  <si>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</si>
  <si>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</si>
  <si>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</si>
  <si>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</si>
  <si>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</si>
  <si>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</si>
  <si>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</si>
  <si>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</si>
  <si>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</si>
  <si>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</si>
  <si>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</si>
  <si>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</si>
  <si>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</si>
  <si>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</si>
  <si>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</si>
  <si>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</si>
  <si>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</si>
  <si>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</si>
  <si>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</si>
  <si>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</si>
  <si>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</si>
  <si>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</si>
  <si>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</si>
  <si>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</si>
  <si>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</si>
  <si>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</si>
  <si>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</si>
  <si>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</si>
  <si>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</si>
  <si>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</si>
  <si>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</si>
  <si>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</si>
  <si>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</si>
  <si>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</si>
  <si>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</si>
  <si>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</si>
  <si>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</si>
  <si>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</si>
  <si>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</si>
  <si>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</si>
  <si>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</si>
  <si>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</si>
  <si>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</si>
  <si>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</si>
  <si>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</si>
  <si>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</si>
  <si>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</si>
  <si>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</si>
  <si>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</si>
  <si>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</si>
  <si>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</si>
  <si>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</si>
  <si>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</si>
  <si>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</si>
  <si>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</si>
  <si>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</si>
  <si>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</si>
  <si>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</si>
  <si>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</si>
  <si>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</si>
  <si>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</si>
  <si>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</si>
  <si>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</si>
  <si>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</si>
  <si>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</si>
  <si>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</si>
  <si>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</si>
  <si>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</si>
  <si>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</si>
  <si>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</si>
  <si>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</si>
  <si>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</si>
  <si>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</si>
  <si>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</si>
  <si>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</si>
  <si>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</si>
  <si>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</si>
  <si>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</si>
  <si>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</si>
  <si>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</si>
  <si>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</si>
  <si>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</si>
  <si>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</si>
  <si>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</si>
  <si>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</si>
  <si>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</si>
  <si>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</si>
  <si>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</si>
  <si>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</si>
  <si>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</si>
  <si>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</si>
  <si>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</si>
  <si>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</si>
  <si>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</si>
  <si>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</si>
  <si>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</si>
  <si>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</si>
  <si>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</si>
  <si>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</si>
  <si>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</si>
  <si>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</si>
  <si>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</si>
  <si>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</si>
  <si>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</si>
  <si>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</si>
  <si>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</si>
  <si>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</si>
  <si>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</si>
  <si>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</si>
  <si>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</si>
  <si>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</si>
  <si>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</si>
  <si>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</si>
  <si>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</si>
  <si>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</si>
  <si>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</si>
  <si>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</si>
  <si>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</si>
  <si>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</si>
  <si>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</si>
  <si>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</si>
  <si>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</si>
  <si>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</si>
  <si>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</si>
  <si>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</si>
  <si>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</si>
  <si>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</si>
  <si>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</si>
  <si>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</si>
  <si>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</si>
  <si>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</si>
  <si>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</si>
  <si>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</si>
  <si>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</si>
  <si>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</si>
  <si>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</si>
  <si>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</si>
  <si>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</si>
  <si>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</si>
  <si>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</si>
  <si>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</si>
  <si>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</si>
  <si>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</si>
  <si>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</si>
  <si>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</si>
  <si>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</si>
  <si>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</si>
  <si>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</si>
  <si>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</si>
  <si>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</si>
  <si>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</si>
  <si>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</si>
  <si>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</si>
  <si>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</si>
  <si>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</si>
  <si>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</si>
  <si>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</si>
  <si>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</si>
  <si>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</si>
  <si>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</si>
  <si>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</si>
  <si>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</si>
  <si>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</si>
  <si>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</si>
  <si>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</si>
  <si>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</si>
  <si>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</si>
  <si>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</si>
  <si>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</si>
  <si>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</si>
  <si>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</si>
  <si>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</si>
  <si>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</si>
  <si>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</si>
  <si>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</si>
  <si>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</si>
  <si>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</si>
  <si>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</si>
  <si>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</si>
  <si>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</si>
  <si>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</si>
  <si>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</si>
  <si>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</si>
  <si>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</si>
  <si>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</si>
  <si>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</si>
  <si>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</si>
  <si>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</si>
  <si>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</si>
  <si>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</si>
  <si>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</si>
  <si>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</si>
  <si>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</si>
  <si>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</si>
  <si>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</si>
  <si>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</si>
  <si>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</si>
  <si>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</si>
  <si>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</si>
  <si>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</si>
  <si>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</si>
  <si>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</si>
  <si>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</si>
  <si>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</si>
  <si>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</si>
  <si>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</si>
  <si>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</si>
  <si>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</si>
  <si>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</si>
  <si>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</si>
  <si>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</si>
  <si>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</si>
  <si>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</si>
  <si>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</si>
  <si>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</si>
  <si>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</si>
  <si>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</si>
  <si>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</si>
  <si>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</si>
  <si>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</si>
  <si>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</si>
  <si>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</si>
  <si>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</si>
  <si>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</si>
  <si>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</si>
  <si>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</si>
  <si>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</si>
  <si>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</si>
  <si>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</si>
  <si>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</si>
  <si>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</si>
  <si>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</si>
  <si>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</si>
  <si>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</si>
  <si>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</si>
  <si>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</si>
  <si>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</si>
  <si>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</si>
  <si>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</si>
  <si>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</si>
  <si>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</si>
  <si>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</si>
  <si>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</si>
  <si>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</si>
  <si>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</si>
  <si>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</si>
  <si>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</si>
  <si>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</si>
  <si>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</si>
  <si>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</si>
  <si>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</si>
  <si>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</si>
  <si>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</si>
  <si>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</si>
  <si>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</si>
  <si>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</si>
  <si>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</si>
  <si>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</si>
  <si>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</si>
  <si>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</si>
  <si>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</si>
  <si>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</si>
  <si>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</si>
  <si>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</si>
  <si>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</si>
  <si>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</si>
  <si>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</si>
  <si>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</si>
  <si>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</si>
  <si>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</si>
  <si>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</si>
  <si>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</si>
  <si>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</si>
  <si>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</si>
  <si>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</si>
  <si>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</si>
  <si>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</si>
  <si>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</si>
  <si>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</si>
  <si>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</si>
  <si>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</si>
  <si>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</si>
  <si>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</si>
  <si>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</si>
  <si>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</si>
  <si>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</si>
  <si>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</si>
  <si>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</si>
  <si>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</si>
  <si>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</si>
  <si>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</si>
  <si>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</si>
  <si>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</si>
  <si>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</si>
  <si>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</si>
  <si>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</si>
  <si>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</si>
  <si>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</si>
  <si>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</si>
  <si>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</si>
  <si>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</si>
  <si>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</si>
  <si>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</si>
  <si>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</si>
  <si>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</si>
  <si>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</si>
  <si>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</si>
  <si>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</si>
  <si>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</si>
  <si>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</si>
  <si>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</si>
  <si>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</si>
  <si>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</si>
  <si>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</si>
  <si>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</si>
  <si>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</si>
  <si>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</si>
  <si>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</si>
  <si>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</si>
  <si>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</si>
  <si>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</si>
  <si>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</si>
  <si>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</si>
  <si>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</si>
  <si>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</si>
  <si>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</si>
  <si>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</si>
  <si>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</si>
  <si>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</si>
  <si>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</si>
  <si>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</si>
  <si>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</si>
  <si>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</si>
  <si>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</si>
  <si>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</si>
  <si>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</si>
  <si>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</si>
  <si>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</si>
  <si>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</si>
  <si>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</si>
  <si>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</si>
  <si>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</si>
  <si>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</si>
  <si>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</si>
  <si>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</si>
  <si>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</si>
  <si>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</si>
  <si>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</si>
  <si>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</si>
  <si>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</si>
  <si>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</si>
  <si>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</si>
  <si>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</si>
  <si>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</si>
  <si>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</si>
  <si>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</si>
  <si>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</si>
  <si>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</si>
  <si>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</si>
  <si>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</si>
  <si>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</si>
  <si>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</si>
  <si>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</si>
  <si>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</si>
  <si>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</si>
  <si>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</si>
  <si>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</si>
  <si>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</si>
  <si>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</si>
  <si>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</si>
  <si>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</si>
  <si>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</si>
  <si>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</si>
  <si>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</si>
  <si>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</si>
  <si>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</si>
  <si>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</si>
  <si>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</si>
  <si>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</si>
  <si>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</si>
  <si>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</si>
  <si>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</si>
  <si>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</si>
  <si>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</si>
  <si>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</si>
  <si>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</si>
  <si>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</si>
  <si>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</si>
  <si>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</si>
  <si>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</si>
  <si>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</si>
  <si>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</si>
  <si>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</si>
  <si>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</si>
  <si>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</si>
  <si>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</si>
  <si>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</si>
  <si>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</si>
  <si>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</si>
  <si>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</si>
  <si>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</si>
  <si>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</si>
  <si>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</si>
  <si>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</si>
  <si>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</si>
  <si>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</si>
  <si>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</si>
  <si>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</si>
  <si>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</si>
  <si>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</si>
  <si>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</si>
  <si>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</si>
  <si>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</si>
  <si>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</si>
  <si>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</si>
  <si>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</si>
  <si>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</si>
  <si>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</si>
  <si>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</si>
  <si>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</si>
  <si>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</si>
  <si>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</si>
  <si>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</si>
  <si>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</si>
  <si>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</si>
  <si>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</si>
  <si>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</si>
  <si>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</si>
  <si>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</si>
  <si>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</si>
  <si>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</si>
  <si>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</si>
  <si>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</si>
  <si>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</si>
  <si>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</si>
  <si>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</si>
  <si>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</si>
  <si>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</si>
  <si>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</si>
  <si>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</si>
  <si>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</si>
  <si>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</si>
  <si>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</si>
  <si>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</si>
  <si>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</si>
  <si>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</si>
  <si>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</si>
  <si>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</si>
  <si>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</si>
  <si>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</si>
  <si>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</si>
  <si>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</si>
  <si>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</si>
  <si>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</si>
  <si>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</si>
  <si>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</si>
  <si>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</si>
  <si>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</si>
  <si>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</si>
  <si>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</si>
  <si>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</si>
  <si>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</si>
  <si>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</si>
  <si>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</si>
  <si>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</si>
  <si>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</si>
  <si>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</si>
  <si>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</si>
  <si>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</si>
  <si>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</si>
  <si>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</si>
  <si>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</si>
  <si>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</si>
  <si>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</si>
  <si>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</si>
  <si>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</si>
  <si>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</si>
  <si>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</si>
  <si>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</si>
  <si>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</si>
  <si>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</si>
  <si>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</si>
  <si>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</si>
  <si>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</si>
  <si>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</si>
  <si>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</si>
  <si>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</si>
  <si>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</si>
  <si>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</si>
  <si>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</si>
  <si>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</si>
  <si>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</si>
  <si>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</si>
  <si>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</si>
  <si>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</si>
  <si>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</si>
  <si>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</si>
  <si>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</si>
  <si>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</si>
  <si>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</si>
  <si>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</si>
  <si>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</si>
  <si>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</si>
  <si>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</si>
  <si>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</si>
  <si>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</si>
  <si>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</si>
  <si>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</si>
  <si>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</si>
  <si>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</si>
  <si>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</si>
  <si>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</si>
  <si>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</si>
  <si>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</si>
  <si>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</si>
  <si>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</si>
  <si>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</si>
  <si>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</si>
  <si>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</si>
  <si>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</si>
  <si>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</si>
  <si>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</si>
  <si>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</si>
  <si>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</si>
  <si>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</si>
  <si>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</si>
  <si>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</si>
  <si>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</si>
  <si>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</si>
  <si>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</si>
  <si>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</si>
  <si>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</si>
  <si>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</si>
  <si>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</si>
  <si>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</si>
  <si>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</si>
  <si>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</si>
  <si>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</si>
  <si>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</si>
  <si>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</si>
  <si>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</si>
  <si>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</si>
  <si>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</si>
  <si>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</si>
  <si>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</si>
  <si>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</si>
  <si>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</si>
  <si>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</si>
  <si>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</si>
  <si>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</si>
  <si>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</si>
  <si>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</si>
  <si>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</si>
  <si>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</si>
  <si>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</si>
  <si>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</si>
  <si>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</si>
  <si>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</si>
  <si>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</si>
  <si>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</si>
  <si>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</si>
  <si>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</si>
  <si>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</si>
  <si>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</si>
  <si>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</si>
  <si>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</si>
  <si>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</si>
  <si>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</si>
  <si>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</si>
  <si>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</si>
  <si>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</si>
  <si>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</si>
  <si>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</si>
  <si>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</si>
  <si>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</si>
  <si>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</si>
  <si>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</si>
  <si>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</si>
  <si>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</si>
  <si>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</si>
  <si>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</si>
  <si>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</si>
  <si>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</si>
  <si>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</si>
  <si>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</si>
  <si>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</si>
  <si>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</si>
  <si>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</si>
  <si>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</si>
  <si>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</si>
  <si>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</si>
  <si>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</si>
  <si>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</si>
  <si>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</si>
  <si>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</si>
  <si>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</si>
  <si>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</si>
  <si>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</si>
  <si>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</si>
  <si>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</si>
  <si>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</si>
  <si>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</si>
  <si>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</si>
  <si>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</si>
  <si>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</si>
  <si>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</si>
  <si>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</si>
  <si>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</si>
  <si>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</si>
  <si>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</si>
  <si>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</si>
  <si>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</si>
  <si>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</si>
  <si>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</si>
  <si>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</si>
  <si>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</si>
  <si>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</si>
  <si>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</si>
  <si>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</si>
  <si>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</si>
  <si>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</si>
  <si>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</si>
  <si>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</si>
  <si>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</si>
  <si>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</si>
  <si>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</si>
  <si>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</si>
  <si>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</si>
  <si>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</si>
  <si>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</si>
  <si>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</si>
  <si>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</si>
  <si>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</si>
  <si>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</si>
  <si>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</si>
  <si>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</si>
  <si>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</si>
  <si>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</si>
  <si>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</si>
  <si>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</si>
  <si>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</si>
  <si>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</si>
  <si>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</si>
  <si>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</si>
  <si>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</si>
  <si>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</si>
  <si>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</si>
  <si>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</si>
  <si>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</si>
  <si>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</si>
  <si>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</si>
  <si>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</si>
  <si>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</si>
  <si>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</si>
  <si>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</si>
  <si>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</si>
  <si>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</si>
  <si>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</si>
  <si>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</si>
  <si>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</si>
  <si>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</si>
  <si>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</si>
  <si>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</si>
  <si>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</si>
  <si>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</si>
  <si>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</si>
  <si>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</si>
  <si>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</si>
  <si>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</si>
  <si>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</si>
  <si>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</si>
  <si>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</si>
  <si>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</si>
  <si>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</si>
  <si>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</si>
  <si>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</si>
  <si>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</si>
  <si>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</si>
  <si>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</si>
  <si>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</si>
  <si>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</si>
  <si>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</si>
  <si>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</si>
  <si>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</si>
  <si>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</si>
  <si>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</si>
  <si>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</si>
  <si>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</si>
  <si>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</si>
  <si>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</si>
  <si>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</si>
  <si>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</si>
  <si>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</si>
  <si>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</si>
  <si>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</si>
  <si>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</si>
  <si>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</si>
  <si>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</si>
  <si>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</si>
  <si>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</si>
  <si>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</si>
  <si>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</si>
  <si>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</si>
  <si>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</si>
  <si>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</si>
  <si>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</si>
  <si>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</si>
  <si>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</si>
  <si>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</si>
  <si>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</si>
  <si>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</si>
  <si>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</si>
  <si>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</si>
  <si>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</si>
  <si>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</si>
  <si>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</si>
  <si>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</si>
  <si>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</si>
  <si>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</si>
  <si>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</si>
  <si>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</si>
  <si>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</si>
  <si>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</si>
  <si>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</si>
  <si>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</si>
  <si>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</si>
  <si>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</si>
  <si>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</si>
  <si>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</si>
  <si>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</si>
  <si>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</si>
  <si>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</si>
  <si>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</si>
  <si>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</si>
  <si>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</si>
  <si>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</si>
  <si>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</si>
  <si>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</si>
  <si>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</si>
  <si>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</si>
  <si>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</si>
  <si>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</si>
  <si>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</si>
  <si>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</si>
  <si>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</si>
  <si>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</si>
  <si>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</si>
  <si>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</si>
  <si>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</si>
  <si>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</si>
  <si>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</si>
  <si>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</si>
  <si>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</si>
  <si>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</si>
  <si>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</si>
  <si>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</si>
  <si>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</si>
  <si>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</si>
  <si>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</si>
  <si>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</si>
  <si>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</si>
  <si>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</si>
  <si>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</si>
  <si>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</si>
  <si>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</si>
  <si>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</si>
  <si>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</si>
  <si>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</si>
  <si>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</si>
  <si>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</si>
  <si>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</si>
  <si>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</si>
  <si>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</si>
  <si>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</si>
  <si>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</si>
  <si>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</si>
  <si>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</si>
  <si>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</si>
  <si>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</si>
  <si>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</si>
  <si>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</si>
  <si>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</si>
  <si>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</si>
  <si>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</si>
  <si>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</si>
  <si>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</si>
  <si>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</si>
  <si>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</si>
  <si>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</si>
  <si>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</si>
  <si>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</si>
  <si>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</si>
  <si>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</si>
  <si>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</si>
  <si>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</si>
  <si>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</si>
  <si>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</si>
  <si>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</si>
  <si>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</si>
  <si>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</si>
  <si>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</si>
  <si>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</si>
  <si>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</si>
  <si>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</si>
  <si>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</si>
  <si>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</si>
  <si>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</si>
  <si>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</si>
  <si>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</si>
  <si>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</si>
  <si>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</si>
  <si>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</si>
  <si>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</si>
  <si>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</si>
  <si>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</si>
  <si>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</si>
  <si>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</si>
  <si>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</si>
  <si>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</si>
  <si>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</si>
  <si>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</si>
  <si>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</si>
  <si>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</si>
  <si>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</si>
  <si>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</si>
  <si>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</si>
  <si>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</si>
  <si>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</si>
  <si>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</si>
  <si>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</si>
  <si>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</si>
  <si>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</si>
  <si>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</si>
  <si>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</si>
  <si>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</si>
  <si>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</si>
  <si>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</si>
  <si>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</si>
  <si>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</si>
  <si>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</si>
  <si>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</si>
  <si>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</si>
  <si>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</si>
  <si>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</si>
  <si>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</si>
  <si>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</si>
  <si>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</si>
  <si>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</si>
  <si>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</si>
  <si>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</si>
  <si>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</si>
  <si>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</si>
  <si>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</si>
  <si>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</si>
  <si>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</si>
  <si>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</si>
  <si>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</si>
  <si>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</si>
  <si>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</si>
  <si>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</si>
  <si>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</si>
  <si>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</si>
  <si>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</si>
  <si>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</si>
  <si>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</si>
  <si>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</si>
  <si>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</si>
  <si>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</si>
  <si>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</si>
  <si>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</si>
  <si>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</si>
  <si>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</si>
  <si>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</si>
  <si>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</si>
  <si>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</si>
  <si>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</si>
  <si>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</si>
  <si>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</si>
  <si>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</si>
  <si>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</si>
  <si>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</si>
  <si>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</si>
  <si>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</si>
  <si>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</si>
  <si>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</si>
  <si>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</si>
  <si>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</si>
  <si>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</si>
  <si>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</si>
  <si>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</si>
  <si>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</si>
  <si>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</si>
  <si>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</si>
  <si>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</si>
  <si>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</si>
  <si>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</si>
  <si>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</si>
  <si>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</si>
  <si>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</si>
  <si>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</si>
  <si>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</si>
  <si>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</si>
  <si>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</si>
  <si>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</si>
  <si>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</si>
  <si>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</si>
  <si>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</si>
  <si>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</si>
  <si>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</si>
  <si>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</si>
  <si>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</si>
  <si>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</si>
  <si>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</si>
  <si>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</si>
  <si>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</si>
  <si>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</si>
  <si>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</si>
  <si>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</si>
  <si>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</si>
  <si>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</si>
  <si>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</si>
  <si>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</si>
  <si>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</si>
  <si>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</si>
  <si>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</si>
  <si>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</si>
  <si>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</si>
  <si>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</si>
  <si>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</si>
  <si>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</si>
  <si>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</si>
  <si>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</si>
  <si>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</si>
  <si>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</si>
  <si>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</si>
  <si>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</si>
  <si>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</si>
  <si>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</si>
  <si>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</si>
  <si>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</si>
  <si>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</si>
  <si>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</si>
  <si>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</si>
  <si>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</si>
  <si>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</si>
  <si>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</si>
  <si>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</si>
  <si>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</si>
  <si>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</si>
  <si>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</si>
  <si>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</si>
  <si>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</si>
  <si>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</si>
  <si>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</si>
  <si>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</si>
  <si>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</si>
  <si>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</si>
  <si>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</si>
  <si>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</si>
  <si>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</si>
  <si>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</si>
  <si>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</si>
  <si>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</si>
  <si>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</si>
  <si>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</si>
  <si>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</si>
  <si>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</si>
  <si>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</si>
  <si>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</si>
  <si>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</si>
  <si>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</si>
  <si>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</si>
  <si>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</si>
  <si>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</si>
  <si>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</si>
  <si>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</si>
  <si>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</si>
  <si>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</si>
  <si>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</si>
  <si>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</si>
  <si>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</si>
  <si>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</si>
  <si>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</si>
  <si>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</si>
  <si>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</si>
  <si>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</si>
  <si>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</si>
  <si>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</si>
  <si>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</si>
  <si>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</si>
  <si>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</si>
  <si>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</si>
  <si>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</si>
  <si>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</si>
  <si>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</si>
  <si>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</si>
  <si>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</si>
  <si>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</si>
  <si>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</si>
  <si>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</si>
  <si>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</si>
  <si>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</si>
  <si>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</si>
  <si>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</si>
  <si>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</si>
  <si>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</si>
  <si>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</si>
  <si>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</si>
  <si>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</si>
  <si>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</si>
  <si>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</si>
  <si>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</si>
  <si>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</si>
  <si>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</si>
  <si>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</si>
  <si>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</si>
  <si>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</si>
  <si>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</si>
  <si>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</si>
  <si>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</si>
  <si>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</si>
  <si>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</si>
  <si>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</si>
  <si>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</si>
  <si>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</si>
  <si>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</si>
  <si>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</si>
  <si>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</si>
  <si>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</si>
  <si>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</si>
  <si>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</si>
  <si>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</si>
  <si>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</si>
  <si>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</si>
  <si>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</si>
  <si>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</si>
  <si>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</si>
  <si>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</si>
  <si>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</si>
  <si>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</si>
  <si>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</si>
  <si>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</si>
  <si>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</si>
  <si>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</si>
  <si>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</si>
  <si>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</si>
  <si>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</si>
  <si>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</si>
  <si>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</si>
  <si>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</si>
  <si>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</si>
  <si>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</si>
  <si>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</si>
  <si>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</si>
  <si>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</si>
  <si>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</si>
  <si>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</si>
  <si>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</si>
  <si>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</si>
  <si>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</si>
  <si>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</si>
  <si>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</si>
  <si>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</si>
  <si>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</si>
  <si>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</si>
  <si>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</si>
  <si>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</si>
  <si>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</si>
  <si>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</si>
  <si>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</si>
  <si>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</si>
  <si>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</si>
  <si>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</si>
  <si>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</si>
  <si>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</si>
  <si>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</si>
  <si>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</si>
  <si>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</si>
  <si>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</si>
  <si>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</si>
  <si>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</si>
  <si>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</si>
  <si>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</si>
  <si>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</si>
  <si>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</si>
  <si>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</si>
  <si>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</si>
  <si>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</si>
  <si>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</si>
  <si>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</si>
  <si>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</si>
  <si>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</si>
  <si>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</si>
  <si>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</si>
  <si>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</si>
  <si>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</si>
  <si>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</si>
  <si>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</si>
  <si>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</si>
  <si>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</si>
  <si>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</si>
  <si>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</si>
  <si>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</si>
  <si>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</si>
  <si>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</si>
  <si>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</si>
  <si>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</si>
  <si>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</si>
  <si>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</si>
  <si>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</si>
  <si>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</si>
  <si>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</si>
  <si>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</si>
  <si>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</si>
  <si>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</si>
  <si>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</si>
  <si>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</si>
  <si>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</si>
  <si>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</si>
  <si>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</si>
  <si>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</si>
  <si>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</si>
  <si>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</si>
  <si>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</si>
  <si>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</si>
  <si>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</si>
  <si>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</si>
  <si>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</si>
  <si>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</si>
  <si>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</si>
  <si>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</si>
  <si>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</si>
  <si>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</si>
  <si>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</si>
  <si>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</si>
  <si>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</si>
  <si>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</si>
  <si>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</si>
  <si>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</si>
  <si>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</si>
  <si>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</si>
  <si>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</si>
  <si>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</si>
  <si>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</si>
  <si>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</si>
  <si>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</si>
  <si>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</si>
  <si>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</si>
  <si>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</si>
  <si>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</si>
  <si>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</si>
  <si>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</si>
  <si>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</si>
  <si>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</si>
  <si>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</si>
  <si>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</si>
  <si>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</si>
  <si>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</si>
  <si>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</si>
  <si>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</si>
  <si>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</si>
  <si>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</si>
  <si>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</si>
  <si>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</si>
  <si>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</si>
  <si>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</si>
  <si>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</si>
  <si>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</si>
  <si>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</si>
  <si>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</si>
  <si>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</si>
  <si>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</si>
  <si>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</si>
  <si>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</si>
  <si>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</si>
  <si>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</si>
  <si>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</si>
  <si>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</si>
  <si>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</si>
  <si>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</si>
  <si>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</si>
  <si>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</si>
  <si>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</si>
  <si>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</si>
  <si>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</si>
  <si>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</si>
  <si>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</si>
  <si>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</si>
  <si>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</si>
  <si>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</si>
  <si>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</si>
  <si>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</si>
  <si>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</si>
  <si>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</si>
  <si>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</si>
  <si>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</si>
  <si>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</si>
  <si>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</si>
  <si>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</si>
  <si>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</si>
  <si>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</si>
  <si>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</si>
  <si>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</si>
  <si>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</si>
  <si>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</si>
  <si>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</si>
  <si>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</si>
  <si>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</si>
  <si>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</si>
  <si>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</si>
  <si>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</si>
  <si>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</si>
  <si>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</si>
  <si>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</si>
  <si>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</si>
  <si>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</si>
  <si>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</si>
  <si>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</si>
  <si>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</si>
  <si>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</si>
  <si>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</si>
  <si>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</si>
  <si>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</si>
  <si>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</si>
  <si>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</si>
  <si>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</si>
  <si>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</si>
  <si>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</si>
  <si>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</si>
  <si>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</si>
  <si>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</si>
  <si>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</si>
  <si>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</si>
  <si>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</si>
  <si>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</si>
  <si>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</si>
  <si>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</si>
  <si>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</si>
  <si>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</si>
  <si>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</si>
  <si>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</si>
  <si>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</si>
  <si>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</si>
  <si>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</si>
  <si>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</si>
  <si>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</si>
  <si>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</si>
  <si>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</si>
  <si>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</si>
  <si>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</si>
  <si>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</si>
  <si>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</si>
  <si>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</si>
  <si>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</si>
  <si>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</si>
  <si>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</si>
  <si>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</si>
  <si>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</si>
  <si>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</si>
  <si>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</si>
  <si>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</si>
  <si>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</si>
  <si>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</si>
  <si>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</si>
  <si>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</si>
  <si>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</si>
  <si>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</si>
  <si>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</si>
  <si>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</si>
  <si>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</si>
  <si>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</si>
  <si>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</si>
  <si>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</si>
  <si>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</si>
  <si>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</si>
  <si>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</si>
  <si>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</si>
  <si>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</si>
  <si>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</si>
  <si>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</si>
  <si>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</si>
  <si>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</si>
  <si>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</si>
  <si>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</si>
  <si>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</si>
  <si>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</si>
  <si>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</si>
  <si>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</si>
  <si>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</si>
  <si>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</si>
  <si>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</si>
  <si>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</si>
  <si>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</si>
  <si>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</si>
  <si>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</si>
  <si>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</si>
  <si>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</si>
  <si>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</si>
  <si>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</si>
  <si>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</si>
  <si>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</si>
  <si>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</si>
  <si>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</si>
  <si>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</si>
  <si>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</si>
  <si>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</si>
  <si>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</si>
  <si>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</si>
  <si>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</si>
  <si>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</si>
  <si>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</si>
  <si>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</si>
  <si>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</si>
  <si>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</si>
  <si>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</si>
  <si>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</si>
  <si>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</si>
  <si>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</si>
  <si>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</si>
  <si>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</si>
  <si>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</si>
  <si>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</si>
  <si>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</si>
  <si>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</si>
  <si>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</si>
  <si>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</si>
  <si>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</si>
  <si>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</si>
  <si>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</si>
  <si>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</si>
  <si>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</si>
  <si>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</si>
  <si>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</si>
  <si>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</si>
  <si>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</si>
  <si>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</si>
  <si>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</si>
  <si>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</si>
  <si>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</si>
  <si>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</si>
  <si>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</si>
  <si>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</si>
  <si>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</si>
  <si>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</si>
  <si>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</si>
  <si>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</si>
  <si>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</si>
  <si>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</si>
  <si>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</si>
  <si>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</si>
  <si>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</si>
  <si>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</si>
  <si>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</si>
  <si>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</si>
  <si>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</si>
  <si>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</si>
  <si>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</si>
  <si>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</si>
  <si>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</si>
  <si>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</si>
  <si>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</si>
  <si>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</si>
  <si>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</si>
  <si>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</si>
  <si>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</si>
  <si>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</si>
  <si>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</si>
  <si>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</si>
  <si>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</si>
  <si>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</si>
  <si>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</si>
  <si>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</si>
  <si>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</si>
  <si>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</si>
  <si>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</si>
  <si>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</si>
  <si>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</si>
  <si>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</si>
  <si>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</si>
  <si>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</si>
  <si>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</si>
  <si>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</si>
  <si>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</si>
  <si>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</si>
  <si>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</si>
  <si>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</si>
  <si>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</si>
  <si>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</si>
  <si>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</si>
  <si>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</si>
  <si>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</si>
  <si>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</si>
  <si>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</si>
  <si>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</si>
  <si>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</si>
  <si>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</si>
  <si>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</si>
  <si>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</si>
  <si>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</si>
  <si>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</si>
  <si>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</si>
  <si>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</si>
  <si>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</si>
  <si>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</si>
  <si>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</si>
  <si>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</si>
  <si>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</si>
  <si>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</si>
  <si>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</si>
  <si>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</si>
  <si>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</si>
  <si>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</si>
  <si>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</si>
  <si>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</si>
  <si>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</si>
  <si>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</si>
  <si>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</si>
  <si>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</si>
  <si>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</si>
  <si>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</si>
  <si>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</si>
  <si>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</si>
  <si>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</si>
  <si>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</si>
  <si>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</si>
  <si>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</si>
  <si>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</si>
  <si>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</si>
  <si>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</si>
  <si>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</si>
  <si>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</si>
  <si>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</si>
  <si>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</si>
  <si>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</si>
  <si>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</si>
  <si>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</si>
  <si>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</si>
  <si>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</si>
  <si>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</si>
  <si>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</si>
  <si>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</si>
  <si>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</si>
  <si>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</si>
  <si>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</si>
  <si>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</si>
  <si>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</si>
  <si>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</si>
  <si>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</si>
  <si>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</si>
  <si>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</si>
  <si>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</si>
  <si>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</si>
  <si>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</si>
  <si>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</si>
  <si>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</si>
  <si>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</si>
  <si>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</si>
  <si>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</si>
  <si>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</si>
  <si>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</si>
  <si>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</si>
  <si>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</si>
  <si>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</si>
  <si>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</si>
  <si>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</si>
  <si>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</si>
  <si>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</si>
  <si>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</si>
  <si>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</si>
  <si>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</si>
  <si>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</si>
  <si>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</si>
  <si>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</si>
  <si>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</si>
  <si>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</si>
  <si>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</si>
  <si>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</si>
  <si>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</si>
  <si>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</si>
  <si>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</si>
  <si>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</si>
  <si>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</si>
  <si>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</si>
  <si>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</si>
  <si>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</si>
  <si>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</si>
  <si>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</si>
  <si>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</si>
  <si>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</si>
  <si>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</si>
  <si>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</si>
  <si>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</si>
  <si>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</si>
  <si>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</si>
  <si>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</si>
  <si>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</si>
  <si>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</si>
  <si>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</si>
  <si>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</si>
  <si>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</si>
  <si>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</si>
  <si>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</si>
  <si>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</si>
  <si>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</si>
  <si>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</si>
  <si>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</si>
  <si>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</si>
  <si>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</si>
  <si>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</si>
  <si>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</si>
  <si>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</si>
  <si>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</si>
  <si>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</si>
  <si>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</si>
  <si>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</si>
  <si>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</si>
  <si>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</si>
  <si>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</si>
  <si>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</si>
  <si>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</si>
  <si>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</si>
  <si>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</si>
  <si>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</si>
  <si>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</si>
  <si>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</si>
  <si>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</si>
  <si>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</si>
  <si>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</si>
  <si>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</si>
  <si>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</si>
  <si>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</si>
  <si>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</si>
  <si>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</si>
  <si>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</si>
  <si>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</si>
  <si>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</si>
  <si>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</si>
  <si>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</si>
  <si>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</si>
  <si>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</si>
  <si>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</si>
  <si>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</si>
  <si>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</si>
  <si>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</si>
  <si>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</si>
  <si>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</si>
  <si>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</si>
  <si>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</si>
  <si>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</si>
  <si>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</si>
  <si>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</si>
  <si>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</si>
  <si>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</si>
  <si>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</si>
  <si>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</si>
  <si>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</si>
  <si>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</si>
  <si>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</si>
  <si>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</si>
  <si>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</si>
  <si>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</si>
  <si>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</si>
  <si>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</si>
  <si>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</si>
  <si>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</si>
  <si>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</si>
  <si>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</si>
  <si>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</si>
  <si>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</si>
  <si>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</si>
  <si>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</si>
  <si>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</si>
  <si>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</si>
  <si>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</si>
  <si>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</si>
  <si>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</si>
  <si>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</si>
  <si>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</si>
  <si>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</si>
  <si>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</si>
  <si>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</si>
  <si>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</si>
  <si>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</si>
  <si>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</si>
  <si>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</si>
  <si>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</si>
  <si>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</si>
  <si>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</si>
  <si>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</si>
  <si>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</si>
  <si>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</si>
  <si>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</si>
  <si>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</si>
  <si>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</si>
  <si>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</si>
  <si>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</si>
  <si>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</si>
  <si>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</si>
  <si>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</si>
  <si>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</si>
  <si>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</si>
  <si>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</si>
  <si>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</si>
  <si>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</si>
  <si>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</si>
  <si>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</si>
  <si>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</si>
  <si>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</si>
  <si>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</si>
  <si>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</si>
  <si>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</si>
  <si>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</si>
  <si>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</si>
  <si>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</si>
  <si>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</si>
  <si>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</si>
  <si>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</si>
  <si>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</si>
  <si>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</si>
  <si>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</si>
  <si>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</si>
  <si>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</si>
  <si>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</si>
  <si>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</si>
  <si>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</si>
  <si>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</si>
  <si>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</si>
  <si>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</si>
  <si>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</si>
  <si>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</si>
  <si>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</si>
  <si>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</si>
  <si>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</si>
  <si>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</si>
  <si>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</si>
  <si>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</si>
  <si>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</si>
  <si>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</si>
  <si>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</si>
  <si>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</si>
  <si>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</si>
  <si>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</si>
  <si>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</si>
  <si>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</si>
  <si>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</si>
  <si>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</si>
  <si>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</si>
  <si>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</si>
  <si>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</si>
  <si>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</si>
  <si>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</si>
  <si>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</si>
  <si>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</si>
  <si>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</si>
  <si>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</si>
  <si>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</si>
  <si>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</si>
  <si>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</si>
  <si>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</si>
  <si>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</si>
  <si>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</si>
  <si>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</si>
  <si>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</si>
  <si>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</si>
  <si>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</si>
  <si>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</si>
  <si>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</si>
  <si>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</si>
  <si>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</si>
  <si>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</si>
  <si>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</si>
  <si>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</si>
  <si>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</si>
  <si>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</si>
  <si>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</si>
  <si>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</si>
  <si>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</si>
  <si>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</si>
  <si>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</si>
  <si>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</si>
  <si>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</si>
  <si>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</si>
  <si>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</si>
  <si>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</si>
  <si>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</si>
  <si>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</si>
  <si>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</si>
  <si>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</si>
  <si>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</si>
  <si>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</si>
  <si>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</si>
  <si>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</si>
  <si>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</si>
  <si>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</si>
  <si>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</si>
  <si>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</si>
  <si>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</si>
  <si>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</si>
  <si>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</si>
  <si>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</si>
  <si>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</si>
  <si>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</si>
  <si>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</si>
  <si>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</si>
  <si>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</si>
  <si>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</si>
  <si>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</si>
  <si>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</si>
  <si>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</si>
  <si>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</si>
  <si>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</si>
  <si>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</si>
  <si>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</si>
  <si>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</si>
  <si>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</si>
  <si>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</si>
  <si>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</si>
  <si>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</si>
  <si>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</si>
  <si>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</si>
  <si>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</si>
  <si>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</si>
  <si>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</si>
  <si>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</si>
  <si>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</si>
  <si>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</si>
  <si>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</si>
  <si>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</si>
  <si>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</si>
  <si>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</si>
  <si>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</si>
  <si>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</si>
  <si>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</si>
  <si>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</si>
  <si>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</si>
  <si>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</si>
  <si>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</si>
  <si>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</si>
  <si>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</si>
  <si>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</si>
  <si>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</si>
  <si>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</si>
  <si>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</si>
  <si>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</si>
  <si>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</si>
  <si>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</si>
  <si>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</si>
  <si>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</si>
  <si>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</si>
  <si>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</si>
  <si>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</si>
  <si>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</si>
  <si>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</si>
  <si>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</si>
  <si>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</si>
  <si>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</si>
  <si>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</si>
  <si>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</si>
  <si>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</si>
  <si>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</si>
  <si>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</si>
  <si>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</si>
  <si>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</si>
  <si>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</si>
  <si>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</si>
  <si>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</si>
  <si>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</si>
  <si>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</si>
  <si>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</si>
  <si>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</si>
  <si>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</si>
  <si>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</si>
  <si>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</si>
  <si>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</si>
  <si>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</si>
  <si>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</si>
  <si>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</si>
  <si>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</si>
  <si>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</si>
  <si>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</si>
  <si>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</si>
  <si>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</si>
  <si>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</si>
  <si>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</si>
  <si>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</si>
  <si>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</si>
  <si>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</si>
  <si>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</si>
  <si>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</si>
  <si>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</si>
  <si>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</si>
  <si>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</si>
  <si>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</si>
  <si>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</si>
  <si>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</si>
  <si>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</si>
  <si>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</si>
  <si>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</si>
  <si>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</si>
  <si>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</si>
  <si>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</si>
  <si>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</si>
  <si>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</si>
  <si>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</si>
  <si>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</si>
  <si>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</si>
  <si>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</si>
  <si>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</si>
  <si>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</si>
  <si>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</si>
  <si>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</si>
  <si>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</si>
  <si>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</si>
  <si>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</si>
  <si>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</si>
  <si>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</si>
  <si>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</si>
  <si>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</si>
  <si>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</si>
  <si>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</si>
  <si>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</si>
  <si>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</si>
  <si>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</si>
  <si>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</si>
  <si>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</si>
  <si>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</si>
  <si>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</si>
  <si>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</si>
  <si>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</si>
  <si>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</si>
  <si>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</si>
  <si>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</si>
  <si>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</si>
  <si>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</si>
  <si>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</si>
  <si>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</si>
  <si>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</si>
  <si>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</si>
  <si>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</si>
  <si>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</si>
  <si>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</si>
  <si>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</si>
  <si>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</si>
  <si>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</si>
  <si>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</si>
  <si>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</si>
  <si>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</si>
  <si>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</si>
  <si>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</si>
  <si>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</si>
  <si>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</si>
  <si>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</si>
  <si>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</si>
  <si>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</si>
  <si>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</si>
  <si>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</si>
  <si>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</si>
  <si>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</si>
  <si>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</si>
  <si>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</si>
  <si>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</si>
  <si>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</si>
  <si>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</si>
  <si>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</si>
  <si>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</si>
  <si>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</si>
  <si>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</si>
  <si>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</si>
  <si>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</si>
  <si>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</si>
  <si>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</si>
  <si>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</si>
  <si>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</si>
  <si>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</si>
  <si>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</si>
  <si>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</si>
  <si>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</si>
  <si>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</si>
  <si>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</si>
  <si>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</si>
  <si>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</si>
  <si>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</si>
  <si>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</si>
  <si>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</si>
  <si>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</si>
  <si>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</si>
  <si>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</si>
  <si>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</si>
  <si>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</si>
  <si>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</si>
  <si>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</si>
  <si>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</si>
  <si>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</si>
  <si>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</si>
  <si>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</si>
  <si>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</si>
  <si>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</si>
  <si>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</si>
  <si>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</si>
  <si>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</si>
  <si>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</si>
  <si>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</si>
  <si>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</si>
  <si>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</si>
  <si>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</si>
  <si>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</si>
  <si>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</si>
  <si>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</si>
  <si>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</si>
  <si>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</si>
  <si>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</si>
  <si>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</si>
  <si>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</si>
  <si>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</si>
  <si>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</si>
  <si>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</si>
  <si>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</si>
  <si>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</si>
  <si>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</si>
  <si>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</si>
  <si>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</si>
  <si>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</si>
  <si>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</si>
  <si>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</si>
  <si>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</si>
  <si>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</si>
  <si>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</si>
  <si>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</si>
  <si>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</si>
  <si>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</si>
  <si>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</si>
  <si>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</si>
  <si>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</si>
  <si>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</si>
  <si>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</si>
  <si>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</si>
  <si>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</si>
  <si>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</si>
  <si>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</si>
  <si>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</si>
  <si>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</si>
  <si>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</si>
  <si>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</si>
  <si>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</si>
  <si>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</si>
  <si>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</si>
  <si>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</si>
  <si>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</si>
  <si>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</si>
  <si>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</si>
  <si>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</si>
  <si>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</si>
  <si>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</si>
  <si>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</si>
  <si>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</si>
  <si>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</si>
  <si>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</si>
  <si>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</si>
  <si>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</si>
  <si>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</si>
  <si>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</si>
  <si>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</si>
  <si>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</si>
  <si>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</si>
  <si>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</si>
  <si>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</si>
  <si>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</si>
  <si>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</si>
  <si>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</si>
  <si>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</si>
  <si>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</si>
  <si>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</si>
  <si>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</si>
  <si>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</si>
  <si>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</si>
  <si>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</si>
  <si>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</si>
  <si>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</si>
  <si>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</si>
  <si>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</si>
  <si>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</si>
  <si>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</si>
  <si>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</si>
  <si>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</si>
  <si>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</si>
  <si>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</si>
  <si>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</si>
  <si>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</si>
  <si>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</si>
  <si>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</si>
  <si>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</si>
  <si>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</si>
  <si>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</si>
  <si>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</si>
  <si>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</si>
  <si>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</si>
  <si>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</si>
  <si>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</si>
  <si>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</si>
  <si>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</si>
  <si>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</si>
  <si>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</si>
  <si>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</si>
  <si>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</si>
  <si>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</si>
  <si>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</si>
  <si>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</si>
  <si>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</si>
  <si>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</si>
  <si>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</si>
  <si>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</si>
  <si>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</si>
  <si>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</si>
  <si>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</si>
  <si>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</si>
  <si>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</si>
  <si>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</si>
  <si>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</si>
  <si>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</si>
  <si>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</si>
  <si>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</si>
  <si>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</si>
  <si>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</si>
  <si>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</si>
  <si>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</si>
  <si>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</si>
  <si>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</si>
  <si>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</si>
  <si>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</si>
  <si>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</si>
  <si>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</si>
  <si>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</si>
  <si>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</si>
  <si>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</si>
  <si>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</si>
  <si>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</si>
  <si>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</si>
  <si>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</si>
  <si>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</si>
  <si>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</si>
  <si>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</si>
  <si>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</si>
  <si>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</si>
  <si>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</si>
  <si>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</si>
  <si>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</si>
  <si>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</si>
  <si>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</si>
  <si>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</si>
  <si>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</si>
  <si>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</si>
  <si>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</si>
  <si>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</si>
  <si>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</si>
  <si>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</si>
  <si>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</si>
  <si>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</si>
  <si>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</si>
  <si>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</si>
  <si>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</si>
  <si>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</si>
  <si>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</si>
  <si>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</si>
  <si>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</si>
  <si>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</si>
  <si>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</si>
  <si>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</si>
  <si>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</si>
  <si>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</si>
  <si>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</si>
  <si>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</si>
  <si>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</si>
  <si>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</si>
  <si>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</si>
  <si>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</si>
  <si>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</si>
  <si>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</si>
  <si>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</si>
  <si>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</si>
  <si>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</si>
  <si>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</si>
  <si>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</si>
  <si>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</si>
  <si>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</si>
  <si>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</si>
  <si>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</si>
  <si>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</si>
  <si>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</si>
  <si>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</si>
  <si>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</si>
  <si>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</si>
  <si>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</si>
  <si>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</si>
  <si>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</si>
  <si>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</si>
  <si>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</si>
  <si>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</si>
  <si>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</si>
  <si>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</si>
  <si>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</si>
  <si>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</si>
  <si>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</si>
  <si>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</si>
  <si>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</si>
  <si>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</si>
  <si>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</si>
  <si>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</si>
  <si>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</si>
  <si>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</si>
  <si>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</si>
  <si>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</si>
  <si>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</si>
  <si>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</si>
  <si>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</si>
  <si>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</si>
  <si>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</si>
  <si>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</si>
  <si>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</si>
  <si>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</si>
  <si>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</si>
  <si>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</si>
  <si>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</si>
  <si>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</si>
  <si>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</si>
  <si>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</si>
  <si>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</si>
  <si>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</si>
  <si>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</si>
  <si>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</si>
  <si>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</si>
  <si>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</si>
  <si>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</si>
  <si>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</si>
  <si>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</si>
  <si>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</si>
  <si>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</si>
  <si>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</si>
  <si>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</si>
  <si>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</si>
  <si>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</si>
  <si>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</si>
  <si>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</si>
  <si>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</si>
  <si>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</si>
  <si>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</si>
  <si>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</si>
  <si>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</si>
  <si>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</si>
  <si>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</si>
  <si>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</si>
  <si>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</si>
  <si>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</si>
  <si>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</si>
  <si>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</si>
  <si>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</si>
  <si>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</si>
  <si>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</si>
  <si>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</si>
  <si>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</si>
  <si>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</si>
  <si>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</si>
  <si>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</si>
  <si>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</si>
  <si>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</si>
  <si>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</si>
  <si>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</si>
  <si>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</si>
  <si>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</si>
  <si>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</si>
  <si>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</si>
  <si>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</si>
  <si>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</si>
  <si>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</si>
  <si>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</si>
  <si>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</si>
  <si>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</si>
  <si>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</si>
  <si>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</si>
  <si>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</si>
  <si>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</si>
  <si>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</si>
  <si>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</si>
  <si>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</si>
  <si>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</si>
  <si>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</si>
  <si>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</si>
  <si>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</si>
  <si>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</si>
  <si>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</si>
  <si>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</si>
  <si>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</si>
  <si>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</si>
  <si>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</si>
  <si>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</si>
  <si>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</si>
  <si>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</si>
  <si>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</si>
  <si>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</si>
  <si>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</si>
  <si>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</si>
  <si>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</si>
  <si>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</si>
  <si>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</si>
  <si>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</si>
  <si>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</si>
  <si>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</si>
  <si>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</si>
  <si>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</si>
  <si>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</si>
  <si>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</si>
  <si>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</si>
  <si>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</si>
  <si>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</si>
  <si>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</si>
  <si>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</si>
  <si>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</si>
  <si>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</si>
  <si>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</si>
  <si>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</si>
  <si>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</si>
  <si>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</si>
  <si>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</si>
  <si>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</si>
  <si>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</si>
  <si>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</si>
  <si>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</si>
  <si>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</si>
  <si>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</si>
  <si>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</si>
  <si>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</si>
  <si>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</si>
  <si>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</si>
  <si>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</si>
  <si>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</si>
  <si>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</si>
  <si>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</si>
  <si>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</si>
  <si>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</si>
  <si>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</si>
  <si>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</si>
  <si>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</si>
  <si>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</si>
  <si>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</si>
  <si>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</si>
  <si>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</si>
  <si>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</si>
  <si>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</si>
  <si>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</si>
  <si>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</si>
  <si>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</si>
  <si>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</si>
  <si>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</si>
  <si>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</si>
  <si>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</si>
  <si>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</si>
  <si>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</si>
  <si>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</si>
  <si>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</si>
  <si>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</si>
  <si>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</si>
  <si>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</si>
  <si>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</si>
  <si>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</si>
  <si>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</si>
  <si>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</si>
  <si>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</si>
  <si>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</si>
  <si>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</si>
  <si>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</si>
  <si>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</si>
  <si>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</si>
  <si>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</si>
  <si>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</si>
  <si>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</si>
  <si>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</si>
  <si>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</si>
  <si>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</si>
  <si>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</si>
  <si>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</si>
  <si>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</si>
  <si>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</si>
  <si>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</si>
  <si>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</si>
  <si>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</si>
  <si>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</si>
  <si>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</si>
  <si>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</si>
  <si>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</si>
  <si>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</si>
  <si>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</si>
  <si>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</si>
  <si>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</si>
  <si>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</si>
  <si>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</si>
  <si>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</si>
  <si>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</si>
  <si>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</si>
  <si>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</si>
  <si>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</si>
  <si>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</si>
  <si>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</si>
  <si>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</si>
  <si>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</si>
  <si>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</si>
  <si>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</si>
  <si>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</si>
  <si>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</si>
  <si>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</si>
  <si>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</si>
  <si>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</si>
  <si>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</si>
  <si>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</si>
  <si>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</si>
  <si>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</si>
  <si>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</si>
  <si>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</si>
  <si>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</si>
  <si>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</si>
  <si>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</si>
  <si>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</si>
  <si>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</si>
  <si>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</si>
  <si>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</si>
  <si>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</si>
  <si>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</si>
  <si>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</si>
  <si>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</si>
  <si>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</si>
  <si>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</si>
  <si>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</si>
  <si>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</si>
  <si>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</si>
  <si>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</si>
  <si>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</si>
  <si>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</si>
  <si>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</si>
  <si>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</si>
  <si>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</si>
  <si>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</si>
  <si>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</si>
  <si>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</si>
  <si>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</si>
  <si>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</si>
  <si>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</si>
  <si>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</si>
  <si>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</si>
  <si>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</si>
  <si>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</si>
  <si>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</si>
  <si>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</si>
  <si>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</si>
  <si>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</si>
  <si>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</si>
  <si>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</si>
  <si>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</si>
  <si>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</si>
  <si>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</si>
  <si>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</si>
  <si>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</si>
  <si>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</si>
  <si>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</si>
  <si>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</si>
  <si>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</si>
  <si>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</si>
  <si>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</si>
  <si>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</si>
  <si>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</si>
  <si>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</si>
  <si>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</si>
  <si>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</si>
  <si>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</si>
  <si>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</si>
  <si>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</si>
  <si>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</si>
  <si>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</si>
  <si>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</si>
  <si>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</si>
  <si>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</si>
  <si>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</si>
  <si>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</si>
  <si>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</si>
  <si>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</si>
  <si>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</si>
  <si>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</si>
  <si>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</si>
  <si>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</si>
  <si>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</si>
  <si>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</si>
  <si>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</si>
  <si>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</si>
  <si>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</si>
  <si>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</si>
  <si>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</si>
  <si>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</si>
  <si>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</si>
  <si>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</si>
  <si>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</si>
  <si>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</si>
  <si>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</si>
  <si>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</si>
  <si>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</si>
  <si>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</si>
  <si>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</si>
  <si>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</si>
  <si>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</si>
  <si>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</si>
  <si>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</si>
  <si>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</si>
  <si>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</si>
  <si>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</si>
  <si>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</si>
  <si>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</si>
  <si>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</si>
  <si>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</si>
  <si>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</si>
  <si>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</si>
  <si>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</si>
  <si>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</si>
  <si>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</si>
  <si>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</si>
  <si>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</si>
  <si>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</si>
  <si>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</si>
  <si>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</si>
  <si>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</si>
  <si>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</si>
  <si>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</si>
  <si>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</si>
  <si>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</si>
  <si>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</si>
  <si>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</si>
  <si>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</si>
  <si>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</si>
  <si>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</si>
  <si>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</si>
  <si>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</si>
  <si>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</si>
  <si>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</si>
  <si>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</si>
  <si>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</si>
  <si>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</si>
  <si>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</si>
  <si>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</si>
  <si>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</si>
  <si>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</si>
  <si>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</si>
  <si>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</si>
  <si>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</si>
  <si>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</si>
  <si>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</si>
  <si>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</si>
  <si>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</si>
  <si>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</si>
  <si>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</si>
  <si>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</si>
  <si>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</si>
  <si>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</si>
  <si>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</si>
  <si>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</si>
  <si>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</si>
  <si>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</si>
  <si>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</si>
  <si>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</si>
  <si>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</si>
  <si>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</si>
  <si>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</si>
  <si>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</si>
  <si>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</si>
  <si>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</si>
  <si>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</si>
  <si>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</si>
  <si>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</si>
  <si>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</si>
  <si>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</si>
  <si>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</si>
  <si>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</si>
  <si>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</si>
  <si>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</si>
  <si>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</si>
  <si>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</si>
  <si>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</si>
  <si>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</si>
  <si>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</si>
  <si>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</si>
  <si>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</si>
  <si>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</si>
  <si>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</si>
  <si>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</si>
  <si>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</si>
  <si>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</si>
  <si>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</si>
  <si>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</si>
  <si>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</si>
  <si>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</si>
  <si>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</si>
  <si>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</si>
  <si>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</si>
  <si>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</si>
  <si>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</si>
  <si>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</si>
  <si>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</si>
  <si>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</si>
  <si>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</si>
  <si>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</si>
  <si>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</si>
  <si>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</si>
  <si>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</si>
  <si>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</si>
  <si>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</si>
  <si>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</si>
  <si>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</si>
  <si>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</si>
  <si>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</si>
  <si>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</si>
  <si>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</si>
  <si>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</si>
  <si>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</si>
  <si>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</si>
  <si>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</si>
  <si>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</si>
  <si>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</si>
  <si>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</si>
  <si>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</si>
  <si>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</si>
  <si>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</si>
  <si>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</si>
  <si>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</si>
  <si>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</si>
  <si>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</si>
  <si>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</si>
  <si>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</si>
  <si>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</si>
  <si>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</si>
  <si>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</si>
  <si>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</si>
  <si>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</si>
  <si>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</si>
  <si>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</si>
  <si>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</si>
  <si>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</si>
  <si>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</si>
  <si>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</si>
  <si>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</si>
  <si>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</si>
  <si>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</si>
  <si>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</si>
  <si>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</si>
  <si>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</si>
  <si>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</si>
  <si>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</si>
  <si>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</si>
  <si>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</si>
  <si>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</si>
  <si>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</si>
  <si>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</si>
  <si>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</si>
  <si>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</si>
  <si>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</si>
  <si>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</si>
  <si>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</si>
  <si>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</si>
  <si>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</si>
  <si>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</si>
  <si>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</si>
  <si>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</si>
  <si>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</si>
  <si>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</si>
  <si>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</si>
  <si>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</si>
  <si>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</si>
  <si>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</si>
  <si>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</si>
  <si>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</si>
  <si>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</si>
  <si>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</si>
  <si>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</si>
  <si>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</si>
  <si>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</si>
  <si>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</si>
  <si>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</si>
  <si>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</si>
  <si>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</si>
  <si>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</si>
  <si>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</si>
  <si>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</si>
  <si>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</si>
  <si>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</si>
  <si>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</si>
  <si>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</si>
  <si>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</si>
  <si>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</si>
  <si>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</si>
  <si>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</si>
  <si>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</si>
  <si>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</si>
  <si>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</si>
  <si>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</si>
  <si>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</si>
  <si>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</si>
  <si>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</si>
  <si>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</si>
  <si>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</si>
  <si>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</si>
  <si>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</si>
  <si>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</si>
  <si>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</si>
  <si>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</si>
  <si>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</si>
  <si>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</si>
  <si>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</si>
  <si>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</si>
  <si>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</si>
  <si>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</si>
  <si>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</si>
  <si>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</si>
  <si>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</si>
  <si>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</si>
  <si>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</si>
  <si>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</si>
  <si>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</si>
  <si>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</si>
  <si>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</si>
  <si>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</si>
  <si>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</si>
  <si>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</si>
  <si>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</si>
  <si>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</si>
  <si>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</si>
  <si>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</si>
  <si>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</si>
  <si>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</si>
  <si>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</si>
  <si>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</si>
  <si>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</si>
  <si>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</si>
  <si>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</si>
  <si>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</si>
  <si>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</si>
  <si>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</si>
  <si>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</si>
  <si>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</si>
  <si>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</si>
  <si>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</si>
  <si>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</si>
  <si>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</si>
  <si>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</si>
  <si>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</si>
  <si>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</si>
  <si>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</si>
  <si>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</si>
  <si>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</si>
  <si>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</si>
  <si>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</si>
  <si>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</si>
  <si>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</si>
  <si>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</si>
  <si>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</si>
  <si>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</si>
  <si>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</si>
  <si>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</si>
  <si>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</si>
  <si>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</si>
  <si>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</si>
  <si>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</si>
  <si>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</si>
  <si>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</si>
  <si>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</si>
  <si>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</si>
  <si>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</si>
  <si>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</si>
  <si>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</si>
  <si>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</si>
  <si>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</si>
  <si>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</si>
  <si>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</si>
  <si>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</si>
  <si>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</si>
  <si>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</si>
  <si>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</si>
  <si>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</si>
  <si>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</si>
  <si>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</si>
  <si>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</si>
  <si>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</si>
  <si>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</si>
  <si>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</si>
  <si>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</si>
  <si>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</si>
  <si>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</si>
  <si>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</si>
  <si>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</si>
  <si>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</si>
  <si>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</si>
  <si>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</si>
  <si>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</si>
  <si>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</si>
  <si>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</si>
  <si>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</si>
  <si>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</si>
  <si>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</si>
  <si>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</si>
  <si>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</si>
  <si>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</si>
  <si>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</si>
  <si>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</si>
  <si>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</si>
  <si>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</si>
  <si>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</si>
  <si>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</si>
  <si>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</si>
  <si>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</si>
  <si>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</si>
  <si>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</si>
  <si>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</si>
  <si>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</si>
  <si>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</si>
  <si>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</si>
  <si>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</si>
  <si>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</si>
  <si>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</si>
  <si>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</si>
  <si>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</si>
  <si>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</si>
  <si>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</si>
  <si>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</si>
  <si>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</si>
  <si>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</si>
  <si>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</si>
  <si>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</si>
  <si>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</si>
  <si>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</si>
  <si>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</si>
  <si>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</si>
  <si>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</si>
  <si>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</si>
  <si>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</si>
  <si>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</si>
  <si>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</si>
  <si>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</si>
  <si>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</si>
  <si>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</si>
  <si>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</si>
  <si>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</si>
  <si>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</si>
  <si>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</si>
  <si>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</si>
  <si>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</si>
  <si>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</si>
  <si>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</si>
  <si>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</si>
  <si>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</si>
  <si>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</si>
  <si>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</si>
  <si>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</si>
  <si>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</si>
  <si>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</si>
  <si>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</si>
  <si>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</si>
  <si>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</si>
  <si>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</si>
  <si>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</si>
  <si>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</si>
  <si>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</si>
  <si>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</si>
  <si>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</si>
  <si>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</si>
  <si>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</si>
  <si>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</si>
  <si>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</si>
  <si>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</si>
  <si>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</si>
  <si>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</si>
  <si>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</si>
  <si>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</si>
  <si>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</si>
  <si>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</si>
  <si>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</si>
  <si>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</si>
  <si>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</si>
  <si>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</si>
  <si>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</si>
  <si>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</si>
  <si>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</si>
  <si>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</si>
  <si>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</si>
  <si>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</si>
  <si>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</si>
  <si>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</si>
  <si>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</si>
  <si>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</si>
  <si>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</si>
  <si>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</si>
  <si>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</si>
  <si>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</si>
  <si>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</si>
  <si>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</si>
  <si>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</si>
  <si>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</si>
  <si>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</si>
  <si>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</si>
  <si>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</si>
  <si>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</si>
  <si>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</si>
  <si>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</si>
  <si>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</si>
  <si>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</si>
  <si>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</si>
  <si>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</si>
  <si>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</si>
  <si>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</si>
  <si>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</si>
  <si>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</si>
  <si>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</si>
  <si>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</si>
  <si>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</si>
  <si>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</si>
  <si>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</si>
  <si>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</si>
  <si>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</si>
  <si>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</si>
  <si>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</si>
  <si>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</si>
  <si>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</si>
  <si>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</si>
  <si>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</si>
  <si>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</si>
  <si>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</si>
  <si>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</si>
  <si>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</si>
  <si>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</si>
  <si>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</si>
  <si>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</si>
  <si>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</si>
  <si>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</si>
  <si>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</si>
  <si>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</si>
  <si>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</si>
  <si>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</si>
  <si>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</si>
  <si>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</si>
  <si>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</si>
  <si>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</si>
  <si>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</si>
  <si>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</si>
  <si>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</si>
  <si>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</si>
  <si>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</si>
  <si>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</si>
  <si>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</si>
  <si>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</si>
  <si>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</si>
  <si>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</si>
  <si>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</si>
  <si>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</si>
  <si>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</si>
  <si>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</si>
  <si>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</si>
  <si>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</si>
  <si>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</si>
  <si>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</si>
  <si>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</si>
  <si>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</si>
  <si>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</si>
  <si>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</si>
  <si>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</si>
  <si>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</si>
  <si>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</si>
  <si>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</si>
  <si>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</si>
  <si>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</si>
  <si>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</si>
  <si>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</si>
  <si>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</si>
  <si>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</si>
  <si>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</si>
  <si>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</si>
  <si>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</si>
  <si>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</si>
  <si>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</si>
  <si>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</si>
  <si>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</si>
  <si>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</si>
  <si>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</si>
  <si>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</si>
  <si>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</si>
  <si>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</si>
  <si>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</si>
  <si>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</si>
  <si>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</si>
  <si>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</si>
  <si>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</si>
  <si>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</si>
  <si>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</si>
  <si>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</si>
  <si>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</si>
  <si>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</si>
  <si>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</si>
  <si>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</si>
  <si>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</si>
  <si>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</si>
  <si>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</si>
  <si>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</si>
  <si>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</si>
  <si>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</si>
  <si>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</si>
  <si>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</si>
  <si>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</si>
  <si>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</si>
  <si>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</si>
  <si>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</si>
  <si>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</si>
  <si>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</si>
  <si>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</si>
  <si>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</si>
  <si>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</si>
  <si>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</si>
  <si>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</si>
  <si>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</si>
  <si>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</si>
  <si>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</si>
  <si>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</si>
  <si>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</si>
  <si>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</si>
  <si>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</si>
  <si>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</si>
  <si>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</si>
  <si>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</si>
  <si>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</si>
  <si>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</si>
  <si>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</si>
  <si>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</si>
  <si>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</si>
  <si>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</si>
  <si>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</si>
  <si>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</si>
  <si>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</si>
  <si>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</si>
  <si>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</si>
  <si>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</si>
  <si>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</si>
  <si>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</si>
  <si>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</si>
  <si>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</si>
  <si>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</si>
  <si>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</si>
  <si>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</si>
  <si>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</si>
  <si>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</si>
  <si>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</si>
  <si>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</si>
  <si>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</si>
  <si>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</si>
  <si>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</si>
  <si>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</si>
  <si>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</si>
  <si>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</si>
  <si>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</si>
  <si>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</si>
  <si>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</si>
  <si>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</si>
  <si>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</si>
  <si>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</si>
  <si>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</si>
  <si>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</si>
  <si>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</si>
  <si>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</si>
  <si>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</si>
  <si>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</si>
  <si>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</si>
  <si>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</si>
  <si>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</si>
  <si>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</si>
  <si>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</si>
  <si>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</si>
  <si>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</si>
  <si>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</si>
  <si>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</si>
  <si>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</si>
  <si>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</si>
  <si>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</si>
  <si>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</si>
  <si>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</si>
  <si>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</si>
  <si>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</si>
  <si>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</si>
  <si>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</si>
  <si>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</si>
  <si>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</si>
  <si>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</si>
  <si>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</si>
  <si>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</si>
  <si>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</si>
  <si>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</si>
  <si>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</si>
  <si>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</si>
  <si>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</si>
  <si>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</si>
  <si>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</si>
  <si>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</si>
  <si>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</si>
  <si>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</si>
  <si>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</si>
  <si>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</si>
  <si>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</si>
  <si>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</si>
  <si>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</si>
  <si>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</si>
  <si>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</si>
  <si>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</si>
  <si>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</si>
  <si>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</si>
  <si>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</si>
  <si>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</si>
  <si>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</si>
  <si>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</si>
  <si>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</si>
  <si>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</si>
  <si>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</si>
  <si>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</si>
  <si>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</si>
  <si>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</si>
  <si>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</si>
  <si>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</si>
  <si>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</si>
  <si>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</si>
  <si>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</si>
  <si>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</si>
  <si>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</si>
  <si>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</si>
  <si>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</si>
  <si>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</si>
  <si>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</si>
  <si>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</si>
  <si>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</si>
  <si>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</si>
  <si>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</si>
  <si>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</si>
  <si>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</si>
  <si>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</si>
  <si>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</si>
  <si>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</si>
  <si>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</si>
  <si>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</si>
  <si>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</si>
  <si>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</si>
  <si>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</si>
  <si>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</si>
  <si>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</si>
  <si>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</si>
  <si>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</si>
  <si>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</si>
  <si>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</si>
  <si>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</si>
  <si>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</si>
  <si>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</si>
  <si>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</si>
  <si>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</si>
  <si>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</si>
  <si>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</si>
  <si>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</si>
  <si>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</si>
  <si>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</si>
  <si>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</si>
  <si>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</si>
  <si>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</si>
  <si>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</si>
  <si>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</si>
  <si>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</si>
  <si>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</si>
  <si>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</si>
  <si>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</si>
  <si>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</si>
  <si>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</si>
  <si>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</si>
  <si>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</si>
  <si>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</si>
  <si>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</si>
  <si>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</si>
  <si>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</si>
  <si>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</si>
  <si>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</si>
  <si>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</si>
  <si>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</si>
  <si>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</si>
  <si>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</si>
  <si>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</si>
  <si>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</si>
  <si>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</si>
  <si>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</si>
  <si>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</si>
  <si>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</si>
  <si>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</si>
  <si>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</si>
  <si>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</si>
  <si>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</si>
  <si>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</si>
  <si>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</si>
  <si>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</si>
  <si>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</si>
  <si>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</si>
  <si>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</si>
  <si>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</si>
  <si>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</si>
  <si>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</si>
  <si>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</si>
  <si>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</si>
  <si>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</si>
  <si>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</si>
  <si>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</si>
  <si>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</si>
  <si>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</si>
  <si>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</si>
  <si>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</si>
  <si>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</si>
  <si>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</si>
  <si>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</si>
  <si>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</si>
  <si>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</si>
  <si>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</si>
  <si>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</si>
  <si>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</si>
  <si>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</si>
  <si>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</si>
  <si>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</si>
  <si>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</si>
  <si>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</si>
  <si>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</si>
  <si>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</si>
  <si>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</si>
  <si>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</si>
  <si>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</si>
  <si>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</si>
  <si>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</si>
  <si>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</si>
  <si>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</si>
  <si>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</si>
  <si>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</si>
  <si>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</si>
  <si>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</si>
  <si>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</si>
  <si>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</si>
  <si>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</si>
  <si>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</si>
  <si>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</si>
  <si>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</si>
  <si>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</si>
  <si>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</si>
  <si>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</si>
  <si>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</si>
  <si>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</si>
  <si>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</si>
  <si>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</si>
  <si>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</si>
  <si>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</si>
  <si>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</si>
  <si>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</si>
  <si>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</si>
  <si>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</si>
  <si>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</si>
  <si>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</si>
  <si>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</si>
  <si>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</si>
  <si>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</si>
  <si>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</si>
  <si>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</si>
  <si>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</si>
  <si>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</si>
  <si>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</si>
  <si>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</si>
  <si>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</si>
  <si>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</si>
  <si>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</si>
  <si>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</si>
  <si>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</si>
  <si>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</si>
  <si>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</si>
  <si>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</si>
  <si>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</si>
  <si>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</si>
  <si>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</si>
  <si>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</si>
  <si>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</si>
  <si>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</si>
  <si>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</si>
  <si>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</si>
  <si>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</si>
  <si>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</si>
  <si>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</si>
  <si>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</si>
  <si>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</si>
  <si>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</si>
  <si>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</si>
  <si>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</si>
  <si>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</si>
  <si>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</si>
  <si>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</si>
  <si>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</si>
  <si>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</si>
  <si>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</si>
  <si>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</si>
  <si>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</si>
  <si>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</si>
  <si>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</si>
  <si>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</si>
  <si>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</si>
  <si>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</si>
  <si>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</si>
  <si>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</si>
  <si>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</si>
  <si>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</si>
  <si>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</si>
  <si>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</si>
  <si>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</si>
  <si>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</si>
  <si>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</si>
  <si>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</si>
  <si>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</si>
  <si>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</si>
  <si>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</si>
  <si>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</si>
  <si>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</si>
  <si>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</si>
  <si>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</si>
  <si>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</si>
  <si>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</si>
  <si>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</si>
  <si>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</si>
  <si>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</si>
  <si>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</si>
  <si>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</si>
  <si>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</si>
  <si>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</si>
  <si>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</si>
  <si>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</si>
  <si>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</si>
  <si>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</si>
  <si>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</si>
  <si>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</si>
  <si>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</si>
  <si>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</si>
  <si>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</si>
  <si>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</si>
  <si>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</si>
  <si>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</si>
  <si>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</si>
  <si>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</si>
  <si>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</si>
  <si>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</si>
  <si>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</si>
  <si>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</si>
  <si>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</si>
  <si>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</si>
  <si>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</si>
  <si>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</si>
  <si>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</si>
  <si>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</si>
  <si>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</si>
  <si>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</si>
  <si>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</si>
  <si>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</si>
  <si>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</si>
  <si>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</si>
  <si>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</si>
  <si>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</si>
  <si>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</si>
  <si>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</si>
  <si>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</si>
  <si>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</si>
  <si>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</si>
  <si>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</si>
  <si>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</si>
  <si>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</si>
  <si>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</si>
  <si>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</si>
  <si>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</si>
  <si>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</si>
  <si>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</si>
  <si>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</si>
  <si>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</si>
  <si>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</si>
  <si>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</si>
  <si>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</si>
  <si>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</si>
  <si>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</si>
  <si>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</si>
  <si>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</si>
  <si>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</si>
  <si>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</si>
  <si>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</si>
  <si>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</si>
  <si>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</si>
  <si>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</si>
  <si>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</si>
  <si>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</si>
  <si>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</si>
  <si>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</si>
  <si>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</si>
  <si>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</si>
  <si>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</si>
  <si>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</si>
  <si>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</si>
  <si>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</si>
  <si>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</si>
  <si>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</si>
  <si>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</si>
  <si>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</si>
  <si>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</si>
  <si>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</si>
  <si>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</si>
  <si>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</si>
  <si>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</si>
  <si>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</si>
  <si>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</si>
  <si>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</si>
  <si>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</si>
  <si>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</si>
  <si>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</si>
  <si>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</si>
  <si>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</si>
  <si>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</si>
  <si>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</si>
  <si>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</si>
  <si>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</si>
  <si>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</si>
  <si>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</si>
  <si>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</si>
  <si>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</si>
  <si>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</si>
  <si>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</si>
  <si>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</si>
  <si>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</si>
  <si>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</si>
  <si>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</si>
  <si>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</si>
  <si>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</si>
  <si>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</si>
  <si>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</si>
  <si>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</si>
  <si>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</si>
  <si>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</si>
  <si>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</si>
  <si>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</si>
  <si>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</si>
  <si>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</si>
  <si>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</si>
  <si>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</si>
  <si>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</si>
  <si>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</si>
  <si>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</si>
  <si>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</si>
  <si>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</si>
  <si>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</si>
  <si>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</si>
  <si>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</si>
  <si>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</si>
  <si>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</si>
  <si>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</si>
  <si>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</si>
  <si>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</si>
  <si>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</si>
  <si>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</si>
  <si>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</si>
  <si>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</si>
  <si>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</si>
  <si>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</si>
  <si>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</si>
  <si>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</si>
  <si>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</si>
  <si>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</si>
  <si>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</si>
  <si>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</si>
  <si>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</si>
  <si>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</si>
  <si>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</si>
  <si>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</si>
  <si>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</si>
  <si>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</si>
  <si>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</si>
  <si>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</si>
  <si>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</si>
  <si>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</si>
  <si>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</si>
  <si>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</si>
  <si>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</si>
  <si>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</si>
  <si>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</si>
  <si>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</si>
  <si>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</si>
  <si>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</si>
  <si>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</si>
  <si>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</si>
  <si>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</si>
  <si>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</si>
  <si>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</si>
  <si>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</si>
  <si>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</si>
  <si>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</si>
  <si>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</si>
  <si>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</si>
  <si>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</si>
  <si>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</si>
  <si>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</si>
  <si>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</si>
  <si>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</si>
  <si>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</si>
  <si>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</si>
  <si>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</si>
  <si>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</si>
  <si>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</si>
  <si>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</si>
  <si>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</si>
  <si>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</si>
  <si>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</si>
  <si>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</si>
  <si>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</si>
  <si>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</si>
  <si>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</si>
  <si>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</si>
  <si>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</si>
  <si>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</si>
  <si>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</si>
  <si>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</si>
  <si>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</si>
  <si>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</si>
  <si>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</si>
  <si>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</si>
  <si>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</si>
  <si>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</si>
  <si>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</si>
  <si>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</si>
  <si>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</si>
  <si>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</si>
  <si>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</si>
  <si>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</si>
  <si>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</si>
  <si>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</si>
  <si>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</si>
  <si>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</si>
  <si>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</si>
  <si>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</si>
  <si>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</si>
  <si>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</si>
  <si>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</si>
  <si>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</si>
  <si>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</si>
  <si>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</si>
  <si>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</si>
  <si>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</si>
  <si>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</si>
  <si>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</si>
  <si>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</si>
  <si>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</si>
  <si>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</si>
  <si>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</si>
  <si>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</si>
  <si>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</si>
  <si>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</si>
  <si>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</si>
  <si>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</si>
  <si>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</si>
  <si>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</si>
  <si>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</si>
  <si>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</si>
  <si>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</si>
  <si>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</si>
  <si>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</si>
  <si>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</si>
  <si>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</si>
  <si>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</si>
  <si>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</si>
  <si>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</si>
  <si>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</si>
  <si>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</si>
  <si>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</si>
  <si>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</si>
  <si>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</si>
  <si>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</si>
  <si>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</si>
  <si>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</si>
  <si>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</si>
  <si>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</si>
  <si>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</si>
  <si>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</si>
  <si>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</si>
  <si>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</si>
  <si>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</si>
  <si>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</si>
  <si>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</si>
  <si>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</si>
  <si>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</si>
  <si>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</si>
  <si>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</si>
  <si>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</si>
  <si>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</si>
  <si>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</si>
  <si>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</si>
  <si>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</si>
  <si>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</si>
  <si>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</si>
  <si>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</si>
  <si>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</si>
  <si>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</si>
  <si>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</si>
  <si>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</si>
  <si>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</si>
  <si>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</si>
  <si>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</si>
  <si>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</si>
  <si>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</si>
  <si>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</si>
  <si>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</si>
  <si>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</si>
  <si>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</si>
  <si>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</si>
  <si>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</si>
  <si>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</si>
  <si>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</si>
  <si>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</si>
  <si>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</si>
  <si>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</si>
  <si>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</si>
  <si>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</si>
  <si>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</si>
  <si>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</si>
  <si>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</si>
  <si>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</si>
  <si>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</si>
  <si>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</si>
  <si>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</si>
  <si>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</si>
  <si>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</si>
  <si>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</si>
  <si>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</si>
  <si>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</si>
  <si>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</si>
  <si>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</si>
  <si>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</si>
  <si>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</si>
  <si>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</si>
  <si>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</si>
  <si>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</si>
  <si>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</si>
  <si>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</si>
  <si>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</si>
  <si>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</si>
  <si>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</si>
  <si>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</si>
  <si>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</si>
  <si>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</si>
  <si>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</si>
  <si>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</si>
  <si>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</si>
  <si>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</si>
  <si>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</si>
  <si>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</si>
  <si>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</si>
  <si>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</si>
  <si>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</si>
  <si>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</si>
  <si>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</si>
  <si>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</si>
  <si>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</si>
  <si>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</si>
  <si>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</si>
  <si>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</si>
  <si>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</si>
  <si>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</si>
  <si>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</si>
  <si>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</si>
  <si>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</si>
  <si>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</si>
  <si>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</si>
  <si>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</si>
  <si>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</si>
  <si>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</si>
  <si>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</si>
  <si>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</si>
  <si>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</si>
  <si>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</si>
  <si>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</si>
  <si>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</si>
  <si>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</si>
  <si>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</si>
  <si>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</si>
  <si>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</si>
  <si>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</si>
  <si>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</si>
  <si>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</si>
  <si>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</si>
  <si>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</si>
  <si>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</si>
  <si>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</si>
  <si>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</si>
  <si>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</si>
  <si>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</si>
  <si>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</si>
  <si>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</si>
  <si>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</si>
  <si>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</si>
  <si>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</si>
  <si>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</si>
  <si>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</si>
  <si>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</si>
  <si>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</si>
  <si>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</si>
  <si>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</si>
  <si>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</si>
  <si>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</si>
  <si>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</si>
  <si>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</si>
  <si>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</si>
  <si>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</si>
  <si>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</si>
  <si>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</si>
  <si>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</si>
  <si>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</si>
  <si>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</si>
  <si>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</si>
  <si>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</si>
  <si>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</si>
  <si>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</si>
  <si>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</si>
  <si>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</si>
  <si>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</si>
  <si>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</si>
  <si>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</si>
  <si>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</si>
  <si>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</si>
  <si>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</si>
  <si>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</si>
  <si>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</si>
  <si>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</si>
  <si>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</si>
  <si>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</si>
  <si>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</si>
  <si>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</si>
  <si>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</si>
  <si>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</si>
  <si>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</si>
  <si>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</si>
  <si>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</si>
  <si>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</si>
  <si>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</si>
  <si>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</si>
  <si>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</si>
  <si>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</si>
  <si>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</si>
  <si>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</si>
  <si>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</si>
  <si>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</si>
  <si>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</si>
  <si>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</si>
  <si>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</si>
  <si>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</si>
  <si>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</si>
  <si>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</si>
  <si>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</si>
  <si>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</si>
  <si>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</si>
  <si>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</si>
  <si>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</si>
  <si>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</si>
  <si>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</si>
  <si>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</si>
  <si>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</si>
  <si>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</si>
  <si>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</si>
  <si>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</si>
  <si>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</si>
  <si>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</si>
  <si>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</si>
  <si>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</si>
  <si>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</si>
  <si>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</si>
  <si>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</si>
  <si>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</si>
  <si>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</si>
  <si>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</si>
  <si>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</si>
  <si>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</si>
  <si>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</si>
  <si>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</si>
  <si>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</si>
  <si>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</si>
  <si>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</si>
  <si>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</si>
  <si>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</si>
  <si>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</si>
  <si>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</si>
  <si>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</si>
  <si>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</si>
  <si>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</si>
  <si>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</si>
  <si>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</si>
  <si>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</si>
  <si>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</si>
  <si>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</si>
  <si>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</si>
  <si>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</si>
  <si>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</si>
  <si>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</si>
  <si>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</si>
  <si>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</si>
  <si>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</si>
  <si>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</si>
  <si>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</si>
  <si>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</si>
  <si>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</si>
  <si>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</si>
  <si>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</si>
  <si>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</si>
  <si>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</si>
  <si>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</si>
  <si>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</si>
  <si>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</si>
  <si>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</si>
  <si>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</si>
  <si>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</si>
  <si>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</si>
  <si>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</si>
  <si>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</si>
  <si>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</si>
  <si>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</si>
  <si>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</si>
  <si>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</si>
  <si>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</si>
  <si>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</si>
  <si>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</si>
  <si>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</si>
  <si>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</si>
  <si>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</si>
  <si>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</si>
  <si>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</si>
  <si>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</si>
  <si>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</si>
  <si>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</si>
  <si>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</si>
  <si>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</si>
  <si>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</si>
  <si>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</si>
  <si>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</si>
  <si>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</si>
  <si>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</si>
  <si>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</si>
  <si>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</si>
  <si>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</si>
  <si>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</si>
  <si>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</si>
  <si>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</si>
  <si>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</si>
  <si>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</si>
  <si>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</si>
  <si>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</si>
  <si>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</si>
  <si>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</si>
  <si>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</si>
  <si>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</si>
  <si>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</si>
  <si>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</si>
  <si>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</si>
  <si>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</si>
  <si>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</si>
  <si>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</si>
  <si>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</si>
  <si>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</si>
  <si>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</si>
  <si>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</si>
  <si>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</si>
  <si>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</si>
  <si>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</si>
  <si>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</si>
  <si>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</si>
  <si>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</si>
  <si>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</si>
  <si>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</si>
  <si>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</si>
  <si>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</si>
  <si>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</si>
  <si>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</si>
  <si>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</si>
  <si>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</si>
  <si>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</si>
  <si>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</si>
  <si>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</si>
  <si>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</si>
  <si>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</si>
  <si>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</si>
  <si>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</si>
  <si>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</si>
  <si>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</si>
  <si>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</si>
  <si>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</si>
  <si>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</si>
  <si>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</si>
  <si>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</si>
  <si>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</si>
  <si>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</si>
  <si>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</si>
  <si>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</si>
  <si>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</si>
  <si>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</si>
  <si>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</si>
  <si>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</si>
  <si>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</si>
  <si>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</si>
  <si>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</si>
  <si>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</si>
  <si>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</si>
  <si>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</si>
  <si>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</si>
  <si>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</si>
  <si>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</si>
  <si>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</si>
  <si>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</si>
  <si>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</si>
  <si>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</si>
  <si>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</si>
  <si>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</si>
  <si>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</si>
  <si>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</si>
  <si>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</si>
  <si>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</si>
  <si>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</si>
  <si>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</si>
  <si>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</si>
  <si>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</si>
  <si>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</si>
  <si>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</si>
  <si>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</si>
  <si>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</si>
  <si>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</si>
  <si>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</si>
  <si>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</si>
  <si>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</si>
  <si>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</si>
  <si>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</si>
  <si>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</si>
  <si>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</si>
  <si>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</si>
  <si>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</si>
  <si>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</si>
  <si>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</si>
  <si>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</si>
  <si>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</si>
  <si>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</si>
  <si>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</si>
  <si>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</si>
  <si>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</si>
  <si>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</si>
  <si>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</si>
  <si>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</si>
  <si>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</si>
  <si>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</si>
  <si>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</si>
  <si>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</si>
  <si>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</si>
  <si>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</si>
  <si>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</si>
  <si>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</si>
  <si>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</si>
  <si>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</si>
  <si>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</si>
  <si>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</si>
  <si>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</si>
  <si>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</si>
  <si>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</si>
  <si>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</si>
  <si>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</si>
  <si>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</si>
  <si>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</si>
  <si>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</si>
  <si>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</si>
  <si>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</si>
  <si>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</si>
  <si>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</si>
  <si>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</si>
  <si>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</si>
  <si>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</si>
  <si>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</si>
  <si>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</si>
  <si>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</si>
  <si>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</si>
  <si>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</si>
  <si>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</si>
  <si>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</si>
  <si>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</si>
  <si>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</si>
  <si>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</si>
  <si>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</si>
  <si>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</si>
  <si>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</si>
  <si>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</si>
  <si>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</si>
  <si>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</si>
  <si>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</si>
  <si>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</si>
  <si>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</si>
  <si>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</si>
  <si>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</si>
  <si>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</si>
  <si>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</si>
  <si>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</si>
  <si>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</si>
  <si>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</si>
  <si>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</si>
  <si>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</si>
  <si>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</si>
  <si>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</si>
  <si>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</si>
  <si>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</si>
  <si>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</si>
  <si>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</si>
  <si>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</si>
  <si>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</si>
  <si>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</si>
  <si>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</si>
  <si>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</si>
  <si>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</si>
  <si>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</si>
  <si>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</si>
  <si>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</si>
  <si>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</si>
  <si>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</si>
  <si>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</si>
  <si>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</si>
  <si>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</si>
  <si>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</si>
  <si>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</si>
  <si>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</si>
  <si>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</si>
  <si>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</si>
  <si>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</si>
  <si>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</si>
  <si>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</si>
  <si>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</si>
  <si>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</si>
  <si>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</si>
  <si>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</si>
  <si>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</si>
  <si>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</si>
  <si>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</si>
  <si>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</si>
  <si>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</si>
  <si>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</si>
  <si>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</si>
  <si>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</si>
  <si>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</si>
  <si>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</si>
  <si>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</si>
  <si>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</si>
  <si>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</si>
  <si>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</si>
  <si>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</si>
  <si>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</si>
  <si>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</si>
  <si>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</si>
  <si>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</si>
  <si>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</si>
  <si>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</si>
  <si>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</si>
  <si>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</si>
  <si>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</si>
  <si>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</si>
  <si>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</si>
  <si>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</si>
  <si>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</si>
  <si>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</si>
  <si>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</si>
  <si>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</si>
  <si>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</si>
  <si>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</si>
  <si>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</si>
  <si>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</si>
  <si>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</si>
  <si>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</si>
  <si>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</si>
  <si>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</si>
  <si>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</si>
  <si>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</si>
  <si>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</si>
  <si>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</si>
  <si>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</si>
  <si>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</si>
  <si>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</si>
  <si>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</si>
  <si>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</si>
  <si>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</si>
  <si>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</si>
  <si>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</si>
  <si>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</si>
  <si>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</si>
  <si>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</si>
  <si>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</si>
  <si>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</si>
  <si>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</si>
  <si>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</si>
  <si>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</si>
  <si>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</si>
  <si>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</si>
  <si>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</si>
  <si>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</si>
  <si>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</si>
  <si>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</si>
  <si>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</si>
  <si>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</si>
  <si>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</si>
  <si>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</si>
  <si>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</si>
  <si>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</si>
  <si>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</si>
  <si>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</si>
  <si>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</si>
  <si>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</si>
  <si>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</si>
  <si>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</si>
  <si>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</si>
  <si>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</si>
  <si>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</si>
  <si>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</si>
  <si>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</si>
  <si>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</si>
  <si>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</si>
  <si>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</si>
  <si>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</si>
  <si>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</si>
  <si>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</si>
  <si>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</si>
  <si>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</si>
  <si>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</si>
  <si>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</si>
  <si>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</si>
  <si>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</si>
  <si>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</si>
  <si>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</si>
  <si>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</si>
  <si>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</si>
  <si>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</si>
  <si>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</si>
  <si>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</si>
  <si>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</si>
  <si>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</si>
  <si>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</si>
  <si>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</si>
  <si>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</si>
  <si>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</si>
  <si>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</si>
  <si>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</si>
  <si>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</si>
  <si>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</si>
  <si>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</si>
  <si>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</si>
  <si>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</si>
  <si>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</si>
  <si>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</si>
  <si>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</si>
  <si>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</si>
  <si>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</si>
  <si>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</si>
  <si>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</si>
  <si>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</si>
  <si>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</si>
  <si>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</si>
  <si>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</si>
  <si>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</si>
  <si>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</si>
  <si>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</si>
  <si>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</si>
  <si>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</si>
  <si>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</si>
  <si>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</si>
  <si>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</si>
  <si>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</si>
  <si>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</si>
  <si>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</si>
  <si>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</si>
  <si>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</si>
  <si>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</si>
  <si>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</si>
  <si>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</si>
  <si>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</si>
  <si>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</si>
  <si>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</si>
  <si>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</si>
  <si>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</si>
  <si>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</si>
  <si>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</si>
  <si>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</si>
  <si>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</si>
  <si>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</si>
  <si>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</si>
  <si>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</si>
  <si>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</si>
  <si>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</si>
  <si>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</si>
  <si>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</si>
  <si>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</si>
  <si>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</si>
  <si>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</si>
  <si>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</si>
  <si>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</si>
  <si>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</si>
  <si>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</si>
  <si>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</si>
  <si>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</si>
  <si>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</si>
  <si>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</si>
  <si>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</si>
  <si>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</si>
  <si>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</si>
  <si>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</si>
  <si>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</si>
  <si>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</si>
  <si>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</si>
  <si>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</si>
  <si>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</si>
  <si>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</si>
  <si>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</si>
  <si>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</si>
  <si>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</si>
  <si>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</si>
  <si>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</si>
  <si>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</si>
  <si>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</si>
  <si>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</si>
  <si>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</si>
  <si>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</si>
  <si>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</si>
  <si>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</si>
  <si>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</si>
  <si>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</si>
  <si>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</si>
  <si>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</si>
  <si>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</si>
  <si>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</si>
  <si>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</si>
  <si>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</si>
  <si>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</si>
  <si>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</si>
  <si>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</si>
  <si>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</si>
  <si>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</si>
  <si>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</si>
  <si>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</si>
  <si>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</si>
  <si>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</si>
  <si>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</si>
  <si>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</si>
  <si>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</si>
  <si>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</si>
  <si>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</si>
  <si>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</si>
  <si>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</si>
  <si>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</si>
  <si>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</si>
  <si>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</si>
  <si>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</si>
  <si>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</si>
  <si>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</si>
  <si>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</si>
  <si>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</si>
  <si>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</si>
  <si>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</si>
  <si>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</si>
  <si>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</si>
  <si>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</si>
  <si>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</si>
  <si>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</si>
  <si>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</si>
  <si>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</si>
  <si>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</si>
  <si>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</si>
  <si>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</si>
  <si>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</si>
  <si>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</si>
  <si>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</si>
  <si>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</si>
  <si>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</si>
  <si>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</si>
  <si>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</si>
  <si>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</si>
  <si>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</si>
  <si>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</si>
  <si>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</si>
  <si>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</si>
  <si>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</si>
  <si>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</si>
  <si>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</si>
  <si>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</si>
  <si>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</si>
  <si>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</si>
  <si>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</si>
  <si>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</si>
  <si>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</si>
  <si>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</si>
  <si>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</si>
  <si>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</si>
  <si>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</si>
  <si>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</si>
  <si>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</si>
  <si>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</si>
  <si>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</si>
  <si>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</si>
  <si>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</si>
  <si>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</si>
  <si>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</si>
  <si>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</si>
  <si>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</si>
  <si>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</si>
  <si>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</si>
  <si>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</si>
  <si>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</si>
  <si>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</si>
  <si>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</si>
  <si>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</si>
  <si>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</si>
  <si>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</si>
  <si>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</si>
  <si>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</si>
  <si>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</si>
  <si>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</si>
  <si>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</si>
  <si>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</si>
  <si>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</si>
  <si>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</si>
  <si>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</si>
  <si>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</si>
  <si>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</si>
  <si>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</si>
  <si>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</si>
  <si>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</si>
  <si>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</si>
  <si>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</si>
  <si>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</si>
  <si>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</si>
  <si>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</si>
  <si>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</si>
  <si>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</si>
  <si>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</si>
  <si>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</si>
  <si>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</si>
  <si>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</si>
  <si>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</si>
  <si>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</si>
  <si>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</si>
  <si>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</si>
  <si>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</si>
  <si>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</si>
  <si>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</si>
  <si>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</si>
  <si>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</si>
  <si>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</si>
  <si>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</si>
  <si>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</si>
  <si>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</si>
  <si>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</si>
  <si>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</si>
  <si>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</si>
  <si>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</si>
  <si>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</si>
  <si>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</si>
  <si>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</si>
  <si>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</si>
  <si>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</si>
  <si>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</si>
  <si>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</si>
  <si>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</si>
  <si>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</si>
  <si>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</si>
  <si>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</si>
  <si>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</si>
  <si>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</si>
  <si>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</si>
  <si>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</si>
  <si>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</si>
  <si>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</si>
  <si>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</si>
  <si>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</si>
  <si>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</si>
  <si>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</si>
  <si>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</si>
  <si>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</si>
  <si>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</si>
  <si>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</si>
  <si>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</si>
  <si>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</si>
  <si>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</si>
  <si>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</si>
  <si>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</si>
  <si>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</si>
  <si>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</si>
  <si>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</si>
  <si>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</si>
  <si>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</si>
  <si>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</si>
  <si>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</si>
  <si>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</si>
  <si>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</si>
  <si>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</si>
  <si>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</si>
  <si>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</si>
  <si>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</si>
  <si>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</si>
  <si>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</si>
  <si>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</si>
  <si>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</si>
  <si>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</si>
  <si>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</si>
  <si>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</si>
  <si>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</si>
  <si>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</si>
  <si>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</si>
  <si>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</si>
  <si>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</si>
  <si>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</si>
  <si>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</si>
  <si>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</si>
  <si>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</si>
  <si>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</si>
  <si>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</si>
  <si>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</si>
  <si>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</si>
  <si>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</si>
  <si>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</si>
  <si>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</si>
  <si>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</si>
  <si>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</si>
  <si>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</si>
  <si>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</si>
  <si>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</si>
  <si>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</si>
  <si>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</si>
  <si>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</si>
  <si>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</si>
  <si>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</si>
  <si>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</si>
  <si>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</si>
  <si>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</si>
  <si>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</si>
  <si>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</si>
  <si>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</si>
  <si>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</si>
  <si>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</si>
  <si>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</si>
  <si>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</si>
  <si>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</si>
  <si>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</si>
  <si>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</si>
  <si>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</si>
  <si>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</si>
  <si>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</si>
  <si>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</si>
  <si>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</si>
  <si>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</si>
  <si>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</si>
  <si>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</si>
  <si>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</si>
  <si>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</si>
  <si>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</si>
  <si>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</si>
  <si>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</si>
  <si>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</si>
  <si>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</si>
  <si>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</si>
  <si>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</si>
  <si>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</si>
  <si>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</si>
  <si>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</si>
  <si>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</si>
  <si>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</si>
  <si>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</si>
  <si>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</si>
  <si>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</si>
  <si>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</si>
  <si>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</si>
  <si>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</si>
  <si>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</si>
  <si>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</si>
  <si>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</si>
  <si>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</si>
  <si>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</si>
  <si>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</si>
  <si>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</si>
  <si>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</si>
  <si>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</si>
  <si>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</si>
  <si>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</si>
  <si>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</si>
  <si>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</si>
  <si>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</si>
  <si>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</si>
  <si>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</si>
  <si>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</si>
  <si>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</si>
  <si>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</si>
  <si>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</si>
  <si>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</si>
  <si>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</si>
  <si>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</si>
  <si>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</si>
  <si>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</si>
  <si>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</si>
  <si>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</si>
  <si>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</si>
  <si>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</si>
  <si>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</si>
  <si>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</si>
  <si>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</si>
  <si>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</si>
  <si>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</si>
  <si>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</si>
  <si>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</si>
  <si>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</si>
  <si>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</si>
  <si>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</si>
  <si>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</si>
  <si>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</si>
  <si>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</si>
  <si>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</si>
  <si>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</si>
  <si>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</si>
  <si>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</si>
  <si>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</si>
  <si>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</si>
  <si>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</si>
  <si>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</si>
  <si>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</si>
  <si>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</si>
  <si>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</si>
  <si>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</si>
  <si>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</si>
  <si>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</si>
  <si>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</si>
  <si>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</si>
  <si>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</si>
  <si>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</si>
  <si>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</si>
  <si>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</si>
  <si>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</si>
  <si>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</si>
  <si>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</si>
  <si>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</si>
  <si>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</si>
  <si>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</si>
  <si>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</si>
  <si>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</si>
  <si>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</si>
  <si>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</si>
  <si>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</si>
  <si>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</si>
  <si>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</si>
  <si>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</si>
  <si>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</si>
  <si>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</si>
  <si>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</si>
  <si>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</si>
  <si>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</si>
  <si>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</si>
  <si>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</si>
  <si>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</si>
  <si>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</si>
  <si>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</si>
  <si>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</si>
  <si>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</si>
  <si>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</si>
  <si>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</si>
  <si>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</si>
  <si>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</si>
  <si>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</si>
  <si>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</si>
  <si>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</si>
  <si>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</si>
  <si>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</si>
  <si>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</si>
  <si>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</si>
  <si>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</si>
  <si>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</si>
  <si>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</si>
  <si>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</si>
  <si>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</si>
  <si>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</si>
  <si>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</si>
  <si>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</si>
  <si>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</si>
  <si>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</si>
  <si>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</si>
  <si>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</si>
  <si>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</si>
  <si>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</si>
  <si>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</si>
  <si>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</si>
  <si>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</si>
  <si>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</si>
  <si>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</si>
  <si>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</si>
  <si>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</si>
  <si>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</si>
  <si>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</si>
  <si>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</si>
  <si>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</si>
  <si>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</si>
  <si>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</si>
  <si>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</si>
  <si>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</si>
  <si>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</si>
  <si>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</si>
  <si>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</si>
  <si>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</si>
  <si>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</si>
  <si>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</si>
  <si>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</si>
  <si>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</si>
  <si>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</si>
  <si>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</si>
  <si>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</si>
  <si>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</si>
  <si>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</si>
  <si>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</si>
  <si>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</si>
  <si>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</si>
  <si>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</si>
  <si>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</si>
  <si>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</si>
  <si>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</si>
  <si>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</si>
  <si>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</si>
  <si>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</si>
  <si>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</si>
  <si>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</si>
  <si>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</si>
  <si>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</si>
  <si>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</si>
  <si>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</si>
  <si>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</si>
  <si>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</si>
  <si>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</si>
  <si>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</si>
  <si>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</si>
  <si>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</si>
  <si>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</si>
  <si>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</si>
  <si>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</si>
  <si>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</si>
  <si>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</si>
  <si>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</si>
  <si>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</si>
  <si>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</si>
  <si>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</si>
  <si>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</si>
  <si>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</si>
  <si>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</si>
  <si>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</si>
  <si>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</si>
  <si>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</si>
  <si>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</si>
  <si>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</si>
  <si>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</si>
  <si>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</si>
  <si>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</si>
  <si>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</si>
  <si>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</si>
  <si>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</si>
  <si>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</si>
  <si>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</si>
  <si>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</si>
  <si>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</si>
  <si>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</si>
  <si>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</si>
  <si>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</si>
  <si>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</si>
  <si>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</si>
  <si>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</si>
  <si>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</si>
  <si>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</si>
  <si>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</si>
  <si>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</si>
  <si>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</si>
  <si>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</si>
  <si>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</si>
  <si>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</si>
  <si>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</si>
  <si>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</si>
  <si>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</si>
  <si>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</si>
  <si>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</si>
  <si>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</si>
  <si>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</si>
  <si>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</si>
  <si>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</si>
  <si>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</si>
  <si>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</si>
  <si>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</si>
  <si>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</si>
  <si>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</si>
  <si>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</si>
  <si>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</si>
  <si>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</si>
  <si>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</si>
  <si>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</si>
  <si>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</si>
  <si>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</si>
  <si>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</si>
  <si>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</si>
  <si>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</si>
  <si>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</si>
  <si>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</si>
  <si>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</si>
  <si>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</si>
  <si>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</si>
  <si>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</si>
  <si>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</si>
  <si>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</si>
  <si>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</si>
  <si>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</si>
  <si>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</si>
  <si>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</si>
  <si>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</si>
  <si>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</si>
  <si>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</si>
  <si>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</si>
  <si>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</si>
  <si>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</si>
  <si>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</si>
  <si>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</si>
  <si>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</si>
  <si>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</si>
  <si>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</si>
  <si>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</si>
  <si>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</si>
  <si>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</si>
  <si>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</si>
  <si>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</si>
  <si>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</si>
  <si>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</si>
  <si>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</si>
  <si>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</si>
  <si>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</si>
  <si>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</si>
  <si>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</si>
  <si>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</si>
  <si>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</si>
  <si>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</si>
  <si>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</si>
  <si>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</si>
  <si>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</si>
  <si>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</si>
  <si>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</si>
  <si>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</si>
  <si>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</si>
  <si>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</si>
  <si>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</si>
  <si>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</si>
  <si>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</si>
  <si>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</si>
  <si>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</si>
  <si>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</si>
  <si>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</si>
  <si>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</si>
  <si>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</si>
  <si>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</si>
  <si>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</si>
  <si>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</si>
  <si>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</si>
  <si>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</si>
  <si>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</si>
  <si>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</si>
  <si>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</si>
  <si>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</si>
  <si>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</si>
  <si>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</si>
  <si>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</si>
  <si>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</si>
  <si>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</si>
  <si>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</si>
  <si>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</si>
  <si>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</si>
  <si>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</si>
  <si>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</si>
  <si>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</si>
  <si>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</si>
  <si>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</si>
  <si>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</si>
  <si>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</si>
  <si>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</si>
  <si>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</si>
  <si>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</si>
  <si>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</si>
  <si>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</si>
  <si>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</si>
  <si>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</si>
  <si>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</si>
  <si>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</si>
  <si>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</si>
  <si>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</si>
  <si>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</si>
  <si>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</si>
  <si>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</si>
  <si>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</si>
  <si>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</si>
  <si>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</si>
  <si>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</si>
  <si>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</si>
  <si>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</si>
  <si>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</si>
  <si>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</si>
  <si>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</si>
  <si>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</si>
  <si>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</si>
  <si>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</si>
  <si>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</si>
  <si>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</si>
  <si>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</si>
  <si>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</si>
  <si>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</si>
  <si>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</si>
  <si>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</si>
  <si>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</si>
  <si>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</si>
  <si>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</si>
  <si>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</si>
  <si>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</si>
  <si>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</si>
  <si>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</si>
  <si>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</si>
  <si>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</si>
  <si>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</si>
  <si>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</si>
  <si>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</si>
  <si>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</si>
  <si>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</si>
  <si>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</si>
  <si>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</si>
  <si>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</si>
  <si>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</si>
  <si>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</si>
  <si>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</si>
  <si>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</si>
  <si>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</si>
  <si>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</si>
  <si>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</si>
  <si>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</si>
  <si>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</si>
  <si>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</si>
  <si>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</si>
  <si>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</si>
  <si>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</si>
  <si>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</si>
  <si>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</si>
  <si>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</si>
  <si>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</si>
  <si>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</si>
  <si>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</si>
  <si>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</si>
  <si>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</si>
  <si>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</si>
  <si>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</si>
  <si>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</si>
  <si>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</si>
  <si>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</si>
  <si>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</si>
  <si>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</si>
  <si>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</si>
  <si>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</si>
  <si>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</si>
  <si>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</si>
  <si>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</si>
  <si>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</si>
  <si>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</si>
  <si>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</si>
  <si>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</si>
  <si>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</si>
  <si>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</si>
  <si>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</si>
  <si>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</si>
  <si>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</si>
  <si>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</si>
  <si>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</si>
  <si>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</si>
  <si>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</si>
  <si>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</si>
  <si>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</si>
  <si>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</si>
  <si>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</si>
  <si>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</si>
  <si>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</si>
  <si>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</si>
  <si>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</si>
  <si>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</si>
  <si>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</si>
  <si>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</si>
  <si>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</si>
  <si>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</si>
  <si>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</si>
  <si>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</si>
  <si>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</si>
  <si>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</si>
  <si>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</si>
  <si>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</si>
  <si>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</si>
  <si>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</si>
  <si>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</si>
  <si>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</si>
  <si>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</si>
  <si>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</si>
  <si>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</si>
  <si>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</si>
  <si>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</si>
  <si>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</si>
  <si>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</si>
  <si>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</si>
  <si>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</si>
  <si>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</si>
  <si>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</si>
  <si>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</si>
  <si>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</si>
  <si>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</si>
  <si>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</si>
  <si>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</si>
  <si>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</si>
  <si>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</si>
  <si>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</si>
  <si>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</si>
  <si>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</si>
  <si>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</si>
  <si>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</si>
  <si>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</si>
  <si>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</si>
  <si>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</si>
  <si>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</si>
  <si>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</si>
  <si>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</si>
  <si>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</si>
  <si>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</si>
  <si>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</si>
  <si>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</si>
  <si>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</si>
  <si>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</si>
  <si>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</si>
  <si>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</si>
  <si>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</si>
  <si>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</si>
  <si>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</si>
  <si>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</si>
  <si>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</si>
  <si>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</si>
  <si>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</si>
  <si>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</si>
  <si>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</si>
  <si>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</si>
  <si>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</si>
  <si>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</si>
  <si>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</si>
  <si>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</si>
  <si>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</si>
  <si>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</si>
  <si>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</si>
  <si>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</si>
  <si>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</si>
  <si>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</si>
  <si>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</si>
  <si>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</si>
  <si>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</si>
  <si>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</si>
  <si>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</si>
  <si>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</si>
  <si>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</si>
  <si>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</si>
  <si>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</si>
  <si>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</si>
  <si>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</si>
  <si>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</si>
  <si>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</si>
  <si>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</si>
  <si>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</si>
  <si>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</si>
  <si>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</si>
  <si>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</si>
  <si>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</si>
  <si>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</si>
  <si>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</si>
  <si>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</si>
  <si>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</si>
  <si>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</si>
  <si>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</si>
  <si>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</si>
  <si>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</si>
  <si>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</si>
  <si>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</si>
  <si>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</si>
  <si>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</si>
  <si>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</si>
  <si>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</si>
  <si>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</si>
  <si>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</si>
  <si>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</si>
  <si>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</si>
  <si>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</si>
  <si>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</si>
  <si>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</si>
  <si>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</si>
  <si>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</si>
  <si>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</si>
  <si>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</si>
  <si>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</si>
  <si>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</si>
  <si>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</si>
  <si>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</si>
  <si>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</si>
  <si>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</si>
  <si>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</si>
  <si>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</si>
  <si>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</si>
  <si>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</si>
  <si>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</si>
  <si>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</si>
  <si>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</si>
  <si>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</si>
  <si>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</si>
  <si>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</si>
  <si>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</si>
  <si>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</si>
  <si>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</si>
  <si>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</si>
  <si>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</si>
  <si>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</si>
  <si>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</si>
  <si>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</si>
  <si>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</si>
  <si>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</si>
  <si>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</si>
  <si>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</si>
  <si>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</si>
  <si>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</si>
  <si>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</si>
  <si>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</si>
  <si>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</si>
  <si>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</si>
  <si>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</si>
  <si>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</si>
  <si>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</si>
  <si>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</si>
  <si>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</si>
  <si>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</si>
  <si>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</si>
  <si>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</si>
  <si>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</si>
  <si>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</si>
  <si>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</si>
  <si>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</si>
  <si>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</si>
  <si>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</si>
  <si>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</si>
  <si>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</si>
  <si>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</si>
  <si>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</si>
  <si>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</si>
  <si>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</si>
  <si>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</si>
  <si>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</si>
  <si>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</si>
  <si>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</si>
  <si>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</si>
  <si>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</si>
  <si>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</si>
  <si>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</si>
  <si>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</si>
  <si>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</si>
  <si>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</si>
  <si>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</si>
  <si>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</si>
  <si>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</si>
  <si>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</si>
  <si>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</si>
  <si>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</si>
  <si>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</si>
  <si>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</si>
  <si>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</si>
  <si>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</si>
  <si>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</si>
  <si>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</si>
  <si>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</si>
  <si>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</si>
  <si>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</si>
  <si>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</si>
  <si>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</si>
  <si>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</si>
  <si>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</si>
  <si>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</si>
  <si>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</si>
  <si>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</si>
  <si>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</si>
  <si>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</si>
  <si>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</si>
  <si>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</si>
  <si>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</si>
  <si>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</si>
  <si>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</si>
  <si>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</si>
  <si>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</si>
  <si>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</si>
  <si>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</si>
  <si>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</si>
  <si>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</si>
  <si>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</si>
  <si>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</si>
  <si>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</si>
  <si>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</si>
  <si>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</si>
  <si>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</si>
  <si>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</si>
  <si>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</si>
  <si>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</si>
  <si>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</si>
  <si>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</si>
  <si>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</si>
  <si>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</si>
  <si>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</si>
  <si>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</si>
  <si>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</si>
  <si>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</si>
  <si>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</si>
  <si>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</si>
  <si>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</si>
  <si>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</si>
  <si>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</si>
  <si>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</si>
  <si>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</si>
  <si>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</si>
  <si>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</si>
  <si>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</si>
  <si>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</si>
  <si>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</si>
  <si>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</si>
  <si>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</si>
  <si>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</si>
  <si>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</si>
  <si>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</si>
  <si>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</si>
  <si>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</si>
  <si>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</si>
  <si>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</si>
  <si>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</si>
  <si>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</si>
  <si>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</si>
  <si>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</si>
  <si>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</si>
  <si>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</si>
  <si>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</si>
  <si>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</si>
  <si>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</si>
  <si>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</si>
  <si>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</si>
  <si>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</si>
  <si>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</si>
  <si>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</si>
  <si>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</si>
  <si>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</si>
  <si>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</si>
  <si>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</si>
  <si>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</si>
  <si>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</si>
  <si>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</si>
  <si>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</si>
  <si>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</si>
  <si>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</si>
  <si>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</si>
  <si>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</si>
  <si>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</si>
  <si>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</si>
  <si>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</si>
  <si>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</si>
  <si>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</si>
  <si>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</si>
  <si>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</si>
  <si>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</si>
  <si>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</si>
  <si>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</si>
  <si>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</si>
  <si>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</si>
  <si>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</si>
  <si>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</si>
  <si>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</si>
  <si>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</si>
  <si>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</si>
  <si>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</si>
  <si>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</si>
  <si>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</si>
  <si>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</si>
  <si>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</si>
  <si>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</si>
  <si>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</si>
  <si>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</si>
  <si>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</si>
  <si>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</si>
  <si>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</si>
  <si>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</si>
  <si>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</si>
  <si>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</si>
  <si>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</si>
  <si>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</si>
  <si>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</si>
  <si>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</si>
  <si>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</si>
  <si>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</si>
  <si>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</si>
  <si>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</si>
  <si>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</si>
  <si>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</si>
  <si>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</si>
  <si>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</si>
  <si>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</si>
  <si>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</si>
  <si>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</si>
  <si>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</si>
  <si>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</si>
  <si>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</si>
  <si>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</si>
  <si>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</si>
  <si>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</si>
  <si>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</si>
  <si>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</si>
  <si>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</si>
  <si>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</si>
  <si>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</si>
  <si>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</si>
  <si>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</si>
  <si>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</si>
  <si>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</si>
  <si>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</si>
  <si>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</si>
  <si>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</si>
  <si>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</si>
  <si>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</si>
  <si>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</si>
  <si>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</si>
  <si>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</si>
  <si>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</si>
  <si>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</si>
  <si>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</si>
  <si>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</si>
  <si>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</si>
  <si>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</si>
  <si>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</si>
  <si>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</si>
  <si>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</si>
  <si>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</si>
  <si>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</si>
  <si>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</si>
  <si>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</si>
  <si>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</si>
  <si>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</si>
  <si>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</si>
  <si>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</si>
  <si>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</si>
  <si>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</si>
  <si>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</si>
  <si>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</si>
  <si>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</si>
  <si>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</si>
  <si>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</si>
  <si>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</si>
  <si>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</si>
  <si>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</si>
  <si>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</si>
  <si>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</si>
  <si>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</si>
  <si>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</si>
  <si>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</si>
  <si>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</si>
  <si>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</si>
  <si>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</si>
  <si>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</si>
  <si>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</si>
  <si>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</si>
  <si>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</si>
  <si>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</si>
  <si>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</si>
  <si>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</si>
  <si>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</si>
  <si>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</si>
  <si>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</si>
  <si>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</si>
  <si>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</si>
  <si>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</si>
  <si>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</si>
  <si>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</si>
  <si>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</si>
  <si>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</si>
  <si>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</si>
  <si>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</si>
  <si>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</si>
  <si>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</si>
  <si>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</si>
  <si>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</si>
  <si>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</si>
  <si>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</si>
  <si>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</si>
  <si>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</si>
  <si>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</si>
  <si>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</si>
  <si>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</si>
  <si>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</si>
  <si>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</si>
  <si>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</si>
  <si>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</si>
  <si>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</si>
  <si>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</si>
  <si>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</si>
  <si>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</si>
  <si>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</si>
  <si>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</si>
  <si>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</si>
  <si>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</si>
  <si>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</si>
  <si>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</si>
  <si>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</si>
  <si>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</si>
  <si>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</si>
  <si>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</si>
  <si>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</si>
  <si>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</si>
  <si>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</si>
  <si>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</si>
  <si>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</si>
  <si>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</si>
  <si>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</si>
  <si>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</si>
  <si>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</si>
  <si>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</si>
  <si>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</si>
  <si>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</si>
  <si>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</si>
  <si>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</si>
  <si>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</si>
  <si>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</si>
  <si>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</si>
  <si>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</si>
  <si>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</si>
  <si>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</si>
  <si>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</si>
  <si>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</si>
  <si>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</si>
  <si>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</si>
  <si>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</si>
  <si>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</si>
  <si>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</si>
  <si>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</si>
  <si>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</si>
  <si>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</si>
  <si>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</si>
  <si>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</si>
  <si>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</si>
  <si>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</si>
  <si>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</si>
  <si>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</si>
  <si>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</si>
  <si>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</si>
  <si>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</si>
  <si>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</si>
  <si>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</si>
  <si>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</si>
  <si>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</si>
  <si>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</si>
  <si>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</si>
  <si>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</si>
  <si>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</si>
  <si>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</si>
  <si>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</si>
  <si>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</si>
  <si>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</si>
  <si>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</si>
  <si>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</si>
  <si>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</si>
  <si>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</si>
  <si>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</si>
  <si>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</si>
  <si>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</si>
  <si>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</si>
  <si>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</si>
  <si>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</si>
  <si>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</si>
  <si>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</si>
  <si>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</si>
  <si>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</si>
  <si>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</si>
  <si>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</si>
  <si>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</si>
  <si>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</si>
  <si>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</si>
  <si>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</si>
  <si>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</si>
  <si>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</si>
  <si>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</si>
  <si>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</si>
  <si>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</si>
  <si>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</si>
  <si>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</si>
  <si>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</si>
  <si>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</si>
  <si>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</si>
  <si>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</si>
  <si>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</si>
  <si>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</si>
  <si>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</si>
  <si>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</si>
  <si>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</si>
  <si>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</si>
  <si>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</si>
  <si>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</si>
  <si>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</si>
  <si>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</si>
  <si>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</si>
  <si>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</si>
  <si>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</si>
  <si>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</si>
  <si>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</si>
  <si>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</si>
  <si>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</si>
  <si>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</si>
  <si>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</si>
  <si>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</si>
  <si>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</si>
  <si>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</si>
  <si>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</si>
  <si>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</si>
  <si>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</si>
  <si>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</si>
  <si>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</si>
  <si>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</si>
  <si>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</si>
  <si>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</si>
  <si>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</si>
  <si>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</si>
  <si>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</si>
  <si>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</si>
  <si>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</si>
  <si>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</si>
  <si>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</si>
  <si>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</si>
  <si>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</si>
  <si>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</si>
  <si>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</si>
  <si>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</si>
  <si>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</si>
  <si>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</si>
  <si>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</si>
  <si>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</si>
  <si>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</si>
  <si>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</si>
  <si>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</si>
  <si>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</si>
  <si>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</si>
  <si>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</si>
  <si>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</si>
  <si>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</si>
  <si>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</si>
  <si>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</si>
  <si>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</si>
  <si>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</si>
  <si>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</si>
  <si>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</si>
  <si>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</si>
  <si>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</si>
  <si>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</si>
  <si>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</si>
  <si>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</si>
  <si>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</si>
  <si>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</si>
  <si>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</si>
  <si>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</si>
  <si>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</si>
  <si>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</si>
  <si>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</si>
  <si>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</si>
  <si>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</si>
  <si>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</si>
  <si>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</si>
  <si>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</si>
  <si>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</si>
  <si>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</si>
  <si>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</si>
  <si>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</si>
  <si>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</si>
  <si>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</si>
  <si>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</si>
  <si>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</si>
  <si>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</si>
  <si>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</si>
  <si>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</si>
  <si>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</si>
  <si>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</si>
  <si>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</si>
  <si>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</si>
  <si>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</si>
  <si>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</si>
  <si>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</si>
  <si>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</si>
  <si>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</si>
  <si>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</si>
  <si>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</si>
  <si>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</si>
  <si>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</si>
  <si>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</si>
  <si>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</si>
  <si>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</si>
  <si>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</si>
  <si>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</si>
  <si>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</si>
  <si>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</si>
  <si>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</si>
  <si>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</si>
  <si>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</si>
  <si>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</si>
  <si>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</si>
  <si>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</si>
  <si>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</si>
  <si>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</si>
  <si>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</si>
  <si>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</si>
  <si>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</si>
  <si>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</si>
  <si>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</si>
  <si>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</si>
  <si>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</si>
  <si>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</si>
  <si>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</si>
  <si>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</si>
  <si>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</si>
  <si>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</si>
  <si>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</si>
  <si>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</si>
  <si>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</si>
  <si>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</si>
  <si>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</si>
  <si>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</si>
  <si>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</si>
  <si>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</si>
  <si>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</si>
  <si>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</si>
  <si>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</si>
  <si>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</si>
  <si>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</si>
  <si>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</si>
  <si>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</si>
  <si>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</si>
  <si>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</si>
  <si>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</si>
  <si>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</si>
  <si>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</si>
  <si>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</si>
  <si>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</si>
  <si>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</si>
  <si>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</si>
  <si>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</si>
  <si>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</si>
  <si>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</si>
  <si>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</si>
  <si>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</si>
  <si>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</si>
  <si>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</si>
  <si>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</si>
  <si>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</si>
  <si>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</si>
  <si>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</si>
  <si>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</si>
  <si>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</si>
  <si>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</si>
  <si>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</si>
  <si>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</si>
  <si>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</si>
  <si>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</si>
  <si>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</si>
  <si>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</si>
  <si>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</si>
  <si>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</si>
  <si>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</si>
  <si>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</si>
  <si>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</si>
  <si>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</si>
  <si>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</si>
  <si>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</si>
  <si>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</si>
  <si>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</si>
  <si>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</si>
  <si>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</si>
  <si>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</si>
  <si>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</si>
  <si>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</si>
  <si>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</si>
  <si>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</si>
  <si>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</si>
  <si>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</si>
  <si>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</si>
  <si>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</si>
  <si>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</si>
  <si>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</si>
  <si>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</si>
  <si>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</si>
  <si>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</si>
  <si>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</si>
  <si>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</si>
  <si>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</si>
  <si>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</si>
  <si>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</si>
  <si>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</si>
  <si>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</si>
  <si>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</si>
  <si>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</si>
  <si>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</si>
  <si>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</si>
  <si>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</si>
  <si>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</si>
  <si>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</si>
  <si>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</si>
  <si>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</si>
  <si>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</si>
  <si>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</si>
  <si>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</si>
  <si>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</si>
  <si>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</si>
  <si>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</si>
  <si>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</si>
  <si>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</si>
  <si>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</si>
  <si>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</si>
  <si>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</si>
  <si>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</si>
  <si>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</si>
  <si>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</si>
  <si>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</si>
  <si>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</si>
  <si>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</si>
  <si>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</si>
  <si>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</si>
  <si>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</si>
  <si>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</si>
  <si>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</si>
  <si>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</si>
  <si>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</si>
  <si>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</si>
  <si>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</si>
  <si>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</si>
  <si>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</si>
  <si>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</si>
  <si>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</si>
  <si>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</si>
  <si>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</si>
  <si>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</si>
  <si>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</si>
  <si>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</si>
  <si>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</si>
  <si>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</si>
  <si>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</si>
  <si>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</si>
  <si>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</si>
  <si>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</si>
  <si>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</si>
  <si>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</si>
  <si>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</si>
  <si>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</si>
  <si>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</si>
  <si>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</si>
  <si>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</si>
  <si>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</si>
  <si>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</si>
  <si>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</si>
  <si>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</si>
  <si>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</si>
  <si>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</si>
  <si>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</si>
  <si>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</si>
  <si>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</si>
  <si>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</si>
  <si>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</si>
  <si>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</si>
  <si>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</si>
  <si>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</si>
  <si>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</si>
  <si>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</si>
  <si>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</si>
  <si>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</si>
  <si>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</si>
  <si>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</si>
  <si>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</si>
  <si>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</si>
  <si>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</si>
  <si>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</si>
  <si>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</si>
  <si>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</si>
  <si>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</si>
  <si>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</si>
  <si>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</si>
  <si>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</si>
  <si>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</si>
  <si>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</si>
  <si>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</si>
  <si>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</si>
  <si>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</si>
  <si>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</si>
  <si>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</si>
  <si>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</si>
  <si>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</si>
  <si>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</si>
  <si>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</si>
  <si>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</si>
  <si>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</si>
  <si>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</si>
  <si>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</si>
  <si>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</si>
  <si>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</si>
  <si>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</si>
  <si>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</si>
  <si>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</si>
  <si>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</si>
  <si>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</si>
  <si>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</si>
  <si>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</si>
  <si>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</si>
  <si>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</si>
  <si>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</si>
  <si>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</si>
  <si>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</si>
  <si>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</si>
  <si>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</si>
  <si>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</si>
  <si>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</si>
  <si>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</si>
  <si>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</si>
  <si>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</si>
  <si>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</si>
  <si>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</si>
  <si>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</si>
  <si>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</si>
  <si>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</si>
  <si>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</si>
  <si>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</si>
  <si>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</si>
  <si>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</si>
  <si>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</si>
  <si>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</si>
  <si>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</si>
  <si>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</si>
  <si>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</si>
  <si>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</si>
  <si>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</si>
  <si>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</si>
  <si>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</si>
  <si>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</si>
  <si>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</si>
  <si>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</si>
  <si>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</si>
  <si>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</si>
  <si>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</si>
  <si>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</si>
  <si>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</si>
  <si>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</si>
  <si>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</si>
  <si>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</si>
  <si>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</si>
  <si>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</si>
  <si>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</si>
  <si>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</si>
  <si>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</si>
  <si>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</si>
  <si>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</si>
  <si>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</si>
  <si>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</si>
  <si>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</si>
  <si>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</si>
  <si>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</si>
  <si>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</si>
  <si>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</si>
  <si>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</si>
  <si>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</si>
  <si>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</si>
  <si>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</si>
  <si>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</si>
  <si>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</si>
  <si>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</si>
  <si>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</si>
  <si>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</si>
  <si>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</si>
  <si>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</si>
  <si>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</si>
  <si>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</si>
  <si>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</si>
  <si>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</si>
  <si>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</si>
  <si>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</si>
  <si>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</si>
  <si>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</si>
  <si>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</si>
  <si>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</si>
  <si>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</si>
  <si>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</si>
  <si>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</si>
  <si>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</si>
  <si>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</si>
  <si>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</si>
  <si>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</si>
  <si>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</si>
  <si>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</si>
  <si>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</si>
  <si>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</si>
  <si>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</si>
  <si>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</si>
  <si>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</si>
  <si>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</si>
  <si>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</si>
  <si>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</si>
  <si>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</si>
  <si>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</si>
  <si>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</si>
  <si>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</si>
  <si>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</si>
  <si>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</si>
  <si>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</si>
  <si>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</si>
  <si>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</si>
  <si>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</si>
  <si>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</si>
  <si>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</si>
  <si>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</si>
  <si>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</si>
  <si>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</si>
  <si>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</si>
  <si>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</si>
  <si>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</si>
  <si>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</si>
  <si>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</si>
  <si>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</si>
  <si>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</si>
  <si>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</si>
  <si>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</si>
  <si>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</si>
  <si>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</si>
  <si>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</si>
  <si>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</si>
  <si>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</si>
  <si>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</si>
  <si>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</si>
  <si>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</si>
  <si>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</si>
  <si>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</si>
  <si>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</si>
  <si>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</si>
  <si>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</si>
  <si>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</si>
  <si>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</si>
  <si>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</si>
  <si>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</si>
  <si>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</si>
  <si>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</si>
  <si>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</si>
  <si>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</si>
  <si>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</si>
  <si>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</si>
  <si>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</si>
  <si>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</si>
  <si>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</si>
  <si>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</si>
  <si>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</si>
  <si>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</si>
  <si>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</si>
  <si>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</si>
  <si>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</si>
  <si>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</si>
  <si>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</si>
  <si>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</si>
  <si>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</si>
  <si>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</si>
  <si>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</si>
  <si>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</si>
  <si>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</si>
  <si>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</si>
  <si>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</si>
  <si>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</si>
  <si>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</si>
  <si>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</si>
  <si>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</si>
  <si>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</si>
  <si>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</si>
  <si>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</si>
  <si>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</si>
  <si>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</si>
  <si>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</si>
  <si>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</si>
  <si>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</si>
  <si>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</si>
  <si>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</si>
  <si>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</si>
  <si>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</si>
  <si>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</si>
  <si>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</si>
  <si>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</si>
  <si>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</si>
  <si>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</si>
  <si>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</si>
  <si>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</si>
  <si>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</si>
  <si>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</si>
  <si>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</si>
  <si>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</si>
  <si>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</si>
  <si>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</si>
  <si>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</si>
  <si>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</si>
  <si>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</si>
  <si>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</si>
  <si>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</si>
  <si>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</si>
  <si>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</si>
  <si>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</si>
  <si>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</si>
  <si>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</si>
  <si>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</si>
  <si>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</si>
  <si>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</si>
  <si>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</si>
  <si>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</si>
  <si>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</si>
  <si>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</si>
  <si>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</si>
  <si>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</si>
  <si>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</si>
  <si>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</si>
  <si>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</si>
  <si>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</si>
  <si>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</si>
  <si>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</si>
  <si>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</si>
  <si>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</si>
  <si>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</si>
  <si>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</si>
  <si>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</si>
  <si>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</si>
  <si>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</si>
  <si>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</si>
  <si>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</si>
  <si>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</si>
  <si>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</si>
  <si>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</si>
  <si>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</si>
  <si>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</si>
  <si>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</si>
  <si>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</si>
  <si>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</si>
  <si>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</si>
  <si>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</si>
  <si>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</si>
  <si>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</si>
  <si>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</si>
  <si>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</si>
  <si>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</si>
  <si>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</si>
  <si>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</si>
  <si>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</si>
  <si>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</si>
  <si>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</si>
  <si>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</si>
  <si>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</si>
  <si>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</si>
  <si>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</si>
  <si>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</si>
  <si>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</si>
  <si>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</si>
  <si>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</si>
  <si>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</si>
  <si>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</si>
  <si>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</si>
  <si>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</si>
  <si>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</si>
  <si>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</si>
  <si>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</si>
  <si>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</si>
  <si>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</si>
  <si>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</si>
  <si>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</si>
  <si>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</si>
  <si>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</si>
  <si>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</si>
  <si>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</si>
  <si>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</si>
  <si>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</si>
  <si>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</si>
  <si>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</si>
  <si>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</si>
  <si>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</si>
  <si>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</si>
  <si>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</si>
  <si>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</si>
  <si>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</si>
  <si>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</si>
  <si>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</si>
  <si>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</si>
  <si>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</si>
  <si>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</si>
  <si>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</si>
  <si>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</si>
  <si>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</si>
  <si>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</si>
  <si>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</si>
  <si>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</si>
  <si>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</si>
  <si>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</si>
  <si>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</si>
  <si>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</si>
  <si>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</si>
  <si>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</si>
  <si>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</si>
  <si>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</si>
  <si>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</si>
  <si>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</si>
  <si>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</si>
  <si>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</si>
  <si>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</si>
  <si>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</si>
  <si>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</si>
  <si>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</si>
  <si>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</si>
  <si>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</si>
  <si>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</si>
  <si>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</si>
  <si>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</si>
  <si>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</si>
  <si>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</si>
  <si>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</si>
  <si>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</si>
  <si>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</si>
  <si>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</si>
  <si>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</si>
  <si>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</si>
  <si>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</si>
  <si>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</si>
  <si>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</si>
  <si>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</si>
  <si>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</si>
  <si>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</si>
  <si>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</si>
  <si>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</si>
  <si>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</si>
  <si>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</si>
  <si>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</si>
  <si>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</si>
  <si>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</si>
  <si>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</si>
  <si>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</si>
  <si>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</si>
  <si>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</si>
  <si>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</si>
  <si>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</si>
  <si>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</si>
  <si>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</si>
  <si>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</si>
  <si>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</si>
  <si>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</si>
  <si>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</si>
  <si>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</si>
  <si>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</si>
  <si>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</si>
  <si>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</si>
  <si>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</si>
  <si>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</si>
  <si>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</si>
  <si>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</si>
  <si>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</si>
  <si>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</si>
  <si>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</si>
  <si>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</si>
  <si>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</si>
  <si>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</si>
  <si>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</si>
  <si>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</si>
  <si>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</si>
  <si>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</si>
  <si>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</si>
  <si>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</si>
  <si>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</si>
  <si>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</si>
  <si>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</si>
  <si>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</si>
  <si>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</si>
  <si>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</si>
  <si>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</si>
  <si>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</si>
  <si>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</si>
  <si>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</si>
  <si>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</si>
  <si>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</si>
  <si>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</si>
  <si>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</si>
  <si>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</si>
  <si>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</si>
  <si>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</si>
  <si>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</si>
  <si>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</si>
  <si>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</si>
  <si>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</si>
  <si>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</si>
  <si>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</si>
  <si>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</si>
  <si>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</si>
  <si>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</si>
  <si>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</si>
  <si>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</si>
  <si>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</si>
  <si>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</si>
  <si>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</si>
  <si>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</si>
  <si>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</si>
  <si>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</si>
  <si>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</si>
  <si>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</si>
  <si>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</si>
  <si>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</si>
  <si>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</si>
  <si>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</si>
  <si>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</si>
  <si>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</si>
  <si>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</si>
  <si>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</si>
  <si>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</si>
  <si>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</si>
  <si>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</si>
  <si>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</si>
  <si>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</si>
  <si>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</si>
  <si>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</si>
  <si>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</si>
  <si>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</si>
  <si>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</si>
  <si>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</si>
  <si>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</si>
  <si>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</si>
  <si>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</si>
  <si>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</si>
  <si>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</si>
  <si>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</si>
  <si>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</si>
  <si>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</si>
  <si>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</si>
  <si>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</si>
  <si>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</si>
  <si>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</si>
  <si>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</si>
  <si>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</si>
  <si>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</si>
  <si>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</si>
  <si>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</si>
  <si>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</si>
  <si>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</si>
  <si>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</si>
  <si>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</si>
  <si>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</si>
  <si>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</si>
  <si>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</si>
  <si>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</si>
  <si>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</si>
  <si>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</si>
  <si>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</si>
  <si>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</si>
  <si>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</si>
  <si>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</si>
  <si>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</si>
  <si>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</si>
  <si>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</si>
  <si>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</si>
  <si>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</si>
  <si>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</si>
  <si>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</si>
  <si>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</si>
  <si>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</si>
  <si>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</si>
  <si>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</si>
  <si>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</si>
  <si>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</si>
  <si>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</si>
  <si>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</si>
  <si>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</si>
  <si>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</si>
  <si>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</si>
  <si>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</si>
  <si>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</si>
  <si>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</si>
  <si>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</si>
  <si>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</si>
  <si>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</si>
  <si>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</si>
  <si>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</si>
  <si>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</si>
  <si>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</si>
  <si>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</si>
  <si>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</si>
  <si>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</si>
  <si>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</si>
  <si>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</si>
  <si>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</si>
  <si>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</si>
  <si>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</si>
  <si>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</si>
  <si>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</si>
  <si>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</si>
  <si>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</si>
  <si>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</si>
  <si>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</si>
  <si>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</si>
  <si>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</si>
  <si>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</si>
  <si>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</si>
  <si>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</si>
  <si>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</si>
  <si>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</si>
  <si>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</si>
  <si>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</si>
  <si>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</si>
  <si>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</si>
  <si>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</si>
  <si>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</si>
  <si>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</si>
  <si>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</si>
  <si>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</si>
  <si>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</si>
  <si>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</si>
  <si>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</si>
  <si>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</si>
  <si>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</si>
  <si>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</si>
  <si>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</si>
  <si>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</si>
  <si>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</si>
  <si>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</si>
  <si>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</si>
  <si>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</si>
  <si>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</si>
  <si>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</si>
  <si>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</si>
  <si>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</si>
  <si>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</si>
  <si>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</si>
  <si>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</si>
  <si>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</si>
  <si>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</si>
  <si>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</si>
  <si>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</si>
  <si>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</si>
  <si>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</si>
  <si>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</si>
  <si>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</si>
  <si>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</si>
  <si>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</si>
  <si>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</si>
  <si>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</si>
  <si>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</si>
  <si>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</si>
  <si>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</si>
  <si>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</si>
  <si>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</si>
  <si>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</si>
  <si>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</si>
  <si>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</si>
  <si>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</si>
  <si>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</si>
  <si>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</si>
  <si>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</si>
  <si>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</si>
  <si>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</si>
  <si>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</si>
  <si>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</si>
  <si>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</si>
  <si>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</si>
  <si>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</si>
  <si>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</si>
  <si>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</si>
  <si>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</si>
  <si>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</si>
  <si>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</si>
  <si>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</si>
  <si>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</si>
  <si>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</si>
  <si>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</si>
  <si>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</si>
  <si>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</si>
  <si>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</si>
  <si>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</si>
  <si>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</si>
  <si>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</si>
  <si>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</si>
  <si>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</si>
  <si>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</si>
  <si>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</si>
  <si>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</si>
  <si>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</si>
  <si>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</si>
  <si>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</si>
  <si>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</si>
  <si>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</si>
  <si>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</si>
  <si>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</si>
  <si>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</si>
  <si>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</si>
  <si>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</si>
  <si>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</si>
  <si>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</si>
  <si>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</si>
  <si>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</si>
  <si>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</si>
  <si>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</si>
  <si>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</si>
  <si>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</si>
  <si>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</si>
  <si>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</si>
  <si>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</si>
  <si>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</si>
  <si>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</si>
  <si>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</si>
  <si>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</si>
  <si>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</si>
  <si>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</si>
  <si>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</si>
  <si>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</si>
  <si>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</si>
  <si>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</si>
  <si>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</si>
  <si>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</si>
  <si>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</si>
  <si>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</si>
  <si>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</si>
  <si>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</si>
  <si>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</si>
  <si>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</si>
  <si>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</si>
  <si>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</si>
  <si>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</si>
  <si>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</si>
  <si>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</si>
  <si>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</si>
  <si>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</si>
  <si>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</si>
  <si>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</si>
  <si>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</si>
  <si>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</si>
  <si>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</si>
  <si>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</si>
  <si>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</si>
  <si>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</si>
  <si>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</si>
  <si>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</si>
  <si>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</si>
  <si>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</si>
  <si>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</si>
  <si>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</si>
  <si>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</si>
  <si>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</si>
  <si>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</si>
  <si>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</si>
  <si>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</si>
  <si>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</si>
  <si>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</si>
  <si>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</si>
  <si>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</si>
  <si>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</si>
  <si>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</si>
  <si>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</si>
  <si>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</si>
  <si>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</si>
  <si>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</si>
  <si>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</si>
  <si>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</si>
  <si>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</si>
  <si>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</si>
  <si>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</si>
  <si>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</si>
  <si>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</si>
  <si>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</si>
  <si>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</si>
  <si>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</si>
  <si>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</si>
  <si>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</si>
  <si>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</si>
  <si>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</si>
  <si>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</si>
  <si>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</si>
  <si>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</si>
  <si>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</si>
  <si>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</si>
  <si>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</si>
  <si>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</si>
  <si>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</si>
  <si>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</si>
  <si>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</si>
  <si>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</si>
  <si>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</si>
  <si>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</si>
  <si>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</si>
  <si>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</si>
  <si>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</si>
  <si>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</si>
  <si>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</si>
  <si>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</si>
  <si>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</si>
  <si>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</si>
  <si>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</si>
  <si>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</si>
  <si>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</si>
  <si>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</si>
  <si>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</si>
  <si>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</si>
  <si>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</si>
  <si>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</si>
  <si>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</si>
  <si>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</si>
  <si>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</si>
  <si>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</si>
  <si>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</si>
  <si>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</si>
  <si>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</si>
  <si>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</si>
  <si>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</si>
  <si>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</si>
  <si>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</si>
  <si>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</si>
  <si>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</si>
  <si>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</si>
  <si>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</si>
  <si>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</si>
  <si>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</si>
  <si>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</si>
  <si>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</si>
  <si>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</si>
  <si>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</si>
  <si>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</si>
  <si>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</si>
  <si>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</si>
  <si>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</si>
  <si>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</si>
  <si>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</si>
  <si>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</si>
  <si>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</si>
  <si>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</si>
  <si>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</si>
  <si>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</si>
  <si>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</si>
  <si>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</si>
  <si>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</si>
  <si>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</si>
  <si>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</si>
  <si>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</si>
  <si>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</si>
  <si>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</si>
  <si>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</si>
  <si>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</si>
  <si>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</si>
  <si>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</si>
  <si>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</si>
  <si>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</si>
  <si>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</si>
  <si>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</si>
  <si>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</si>
  <si>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</si>
  <si>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</si>
  <si>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</si>
  <si>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</si>
  <si>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</si>
  <si>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</si>
  <si>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</si>
  <si>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</si>
  <si>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</si>
  <si>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</si>
  <si>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</si>
  <si>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</si>
  <si>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</si>
  <si>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</si>
  <si>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</si>
  <si>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</si>
  <si>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</si>
  <si>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</si>
  <si>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</si>
  <si>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</si>
  <si>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</si>
  <si>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</si>
  <si>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</si>
  <si>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</si>
  <si>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</si>
  <si>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</si>
  <si>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</si>
  <si>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</si>
  <si>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</si>
  <si>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</si>
  <si>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</si>
  <si>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</si>
  <si>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</si>
  <si>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</si>
  <si>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</si>
  <si>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</si>
  <si>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</si>
  <si>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</si>
  <si>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</si>
  <si>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</si>
  <si>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</si>
  <si>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</si>
  <si>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</si>
  <si>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</si>
  <si>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</si>
  <si>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</si>
  <si>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</si>
  <si>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</si>
  <si>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</si>
  <si>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</si>
  <si>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</si>
  <si>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</si>
  <si>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</si>
  <si>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</si>
  <si>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</si>
  <si>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</si>
  <si>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</si>
  <si>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</si>
  <si>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</si>
  <si>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</si>
  <si>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</si>
  <si>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</si>
  <si>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</si>
  <si>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</si>
  <si>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</si>
  <si>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</si>
  <si>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</si>
  <si>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</si>
  <si>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</si>
  <si>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</si>
  <si>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</si>
  <si>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</si>
  <si>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</si>
  <si>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</si>
  <si>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</si>
  <si>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</si>
  <si>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</si>
  <si>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</si>
  <si>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</si>
  <si>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</si>
  <si>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</si>
  <si>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</si>
  <si>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</si>
  <si>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</si>
  <si>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</si>
  <si>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</si>
  <si>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</si>
  <si>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</si>
  <si>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</si>
  <si>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</si>
  <si>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</si>
  <si>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</si>
  <si>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</si>
  <si>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</si>
  <si>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</si>
  <si>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</si>
  <si>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</si>
  <si>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</si>
  <si>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</si>
  <si>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</si>
  <si>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</si>
  <si>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</si>
  <si>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</si>
  <si>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</si>
  <si>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</si>
  <si>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</si>
  <si>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</si>
  <si>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</si>
  <si>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</si>
  <si>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</si>
  <si>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</si>
  <si>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</si>
  <si>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</si>
  <si>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</si>
  <si>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</si>
  <si>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</si>
  <si>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</si>
  <si>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</si>
  <si>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</si>
  <si>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</si>
  <si>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</si>
  <si>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</si>
  <si>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</si>
  <si>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</si>
  <si>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</si>
  <si>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</si>
  <si>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</si>
  <si>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</si>
  <si>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</si>
  <si>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</si>
  <si>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</si>
  <si>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</si>
  <si>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</si>
  <si>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</si>
  <si>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</si>
  <si>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</si>
  <si>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</si>
  <si>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</si>
  <si>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</si>
  <si>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</si>
  <si>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</si>
  <si>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</si>
  <si>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</si>
  <si>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</si>
  <si>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</si>
  <si>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</si>
  <si>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</si>
  <si>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</si>
  <si>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</si>
  <si>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</si>
  <si>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</si>
  <si>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</si>
  <si>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</si>
  <si>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</si>
  <si>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</si>
  <si>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</si>
  <si>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</si>
  <si>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</si>
  <si>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</si>
  <si>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</si>
  <si>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</si>
  <si>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</si>
  <si>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</si>
  <si>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</si>
  <si>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</si>
  <si>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</si>
  <si>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</si>
  <si>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</si>
  <si>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</si>
  <si>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</si>
  <si>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</si>
  <si>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</si>
  <si>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</si>
  <si>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</si>
  <si>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</si>
  <si>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</si>
  <si>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</si>
  <si>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</si>
  <si>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</si>
  <si>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</si>
  <si>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</si>
  <si>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</si>
  <si>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</si>
  <si>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</si>
  <si>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</si>
  <si>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</si>
  <si>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</si>
  <si>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</si>
  <si>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</si>
  <si>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</si>
  <si>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</si>
  <si>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</si>
  <si>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</si>
  <si>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</si>
  <si>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</si>
  <si>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</si>
  <si>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</si>
  <si>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</si>
  <si>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</si>
  <si>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</si>
  <si>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</si>
  <si>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</si>
  <si>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</si>
  <si>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</si>
  <si>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</si>
  <si>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</si>
  <si>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</si>
  <si>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</si>
  <si>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</si>
  <si>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</si>
  <si>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</si>
  <si>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</si>
  <si>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</si>
  <si>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</si>
  <si>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</si>
  <si>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</si>
  <si>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</si>
  <si>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</si>
  <si>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</si>
  <si>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</si>
  <si>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</si>
  <si>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</si>
  <si>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</si>
  <si>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</si>
  <si>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</si>
  <si>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</si>
  <si>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</si>
  <si>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</si>
  <si>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</si>
  <si>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</si>
  <si>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</si>
  <si>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</si>
  <si>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</si>
  <si>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</si>
  <si>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</si>
  <si>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</si>
  <si>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</si>
  <si>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</si>
  <si>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</si>
  <si>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</si>
  <si>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</si>
  <si>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</si>
  <si>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</si>
  <si>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</si>
  <si>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</si>
  <si>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</si>
  <si>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</si>
  <si>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</si>
  <si>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</si>
  <si>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</si>
  <si>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</si>
  <si>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</si>
  <si>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</si>
  <si>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</si>
  <si>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</si>
  <si>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</si>
  <si>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</si>
  <si>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</si>
  <si>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</si>
  <si>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</si>
  <si>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</si>
  <si>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</si>
  <si>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</si>
  <si>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</si>
  <si>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</si>
  <si>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</si>
  <si>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</si>
  <si>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</si>
  <si>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</si>
  <si>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</si>
  <si>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</si>
  <si>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</si>
  <si>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</si>
  <si>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</si>
  <si>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</si>
  <si>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</si>
  <si>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</si>
  <si>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</si>
  <si>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</si>
  <si>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</si>
  <si>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</si>
  <si>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</si>
  <si>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</si>
  <si>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</si>
  <si>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</si>
  <si>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</si>
  <si>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</si>
  <si>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</si>
  <si>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</si>
  <si>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</si>
  <si>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</si>
  <si>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</si>
  <si>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</si>
  <si>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</si>
  <si>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</si>
  <si>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</si>
  <si>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</si>
  <si>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</si>
  <si>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</si>
  <si>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</si>
  <si>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</si>
  <si>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</si>
  <si>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</si>
  <si>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</si>
  <si>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</si>
  <si>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</si>
  <si>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</si>
  <si>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</si>
  <si>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</si>
  <si>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</si>
  <si>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</si>
  <si>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</si>
  <si>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</si>
  <si>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</si>
  <si>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</si>
  <si>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</si>
  <si>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</si>
  <si>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</si>
  <si>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</si>
  <si>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</si>
  <si>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</si>
  <si>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</si>
  <si>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</si>
  <si>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</si>
  <si>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</si>
  <si>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</si>
  <si>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</si>
  <si>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</si>
  <si>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</si>
  <si>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</si>
  <si>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</si>
  <si>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</si>
  <si>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</si>
  <si>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</si>
  <si>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</si>
  <si>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</si>
  <si>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</si>
  <si>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</si>
  <si>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</si>
  <si>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</si>
  <si>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</si>
  <si>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</si>
  <si>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</si>
  <si>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</si>
  <si>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</si>
  <si>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</si>
  <si>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</si>
  <si>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</si>
  <si>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</si>
  <si>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</si>
  <si>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</si>
  <si>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</si>
  <si>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</si>
  <si>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</si>
  <si>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</si>
  <si>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</si>
  <si>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</si>
  <si>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</si>
  <si>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</si>
  <si>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</si>
  <si>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</si>
  <si>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</si>
  <si>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</si>
  <si>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</si>
  <si>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</si>
  <si>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</si>
  <si>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</si>
  <si>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</si>
  <si>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</si>
  <si>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</si>
  <si>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</si>
  <si>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</si>
  <si>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</si>
  <si>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</si>
  <si>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</si>
  <si>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</si>
  <si>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</si>
  <si>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</si>
  <si>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</si>
  <si>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</si>
  <si>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</si>
  <si>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</si>
  <si>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</si>
  <si>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</si>
  <si>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</si>
  <si>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</si>
  <si>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</si>
  <si>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</si>
  <si>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</si>
  <si>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</si>
  <si>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</si>
  <si>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</si>
  <si>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</si>
  <si>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</si>
  <si>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</si>
  <si>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</si>
  <si>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</si>
  <si>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</si>
  <si>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</si>
  <si>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</si>
  <si>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</si>
  <si>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</si>
  <si>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</si>
  <si>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</si>
  <si>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</si>
  <si>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</si>
  <si>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</si>
  <si>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</si>
  <si>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</si>
  <si>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</si>
  <si>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</si>
  <si>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</si>
  <si>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</si>
  <si>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</si>
  <si>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</si>
  <si>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</si>
  <si>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</si>
  <si>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</si>
  <si>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</si>
  <si>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</si>
  <si>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</si>
  <si>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</si>
  <si>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</si>
  <si>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</si>
  <si>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</si>
  <si>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</si>
  <si>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</si>
  <si>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</si>
  <si>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</si>
  <si>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</si>
  <si>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</si>
  <si>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</si>
  <si>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</si>
  <si>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</si>
  <si>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</si>
  <si>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</si>
  <si>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</si>
  <si>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</si>
  <si>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</si>
  <si>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</si>
  <si>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</si>
  <si>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</si>
  <si>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</si>
  <si>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</si>
  <si>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</si>
  <si>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</si>
  <si>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</si>
  <si>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</si>
  <si>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</si>
  <si>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</si>
  <si>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</si>
  <si>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</si>
  <si>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</si>
  <si>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</si>
  <si>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</si>
  <si>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</si>
  <si>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</si>
  <si>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</si>
  <si>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</si>
  <si>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</si>
  <si>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</si>
  <si>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</si>
  <si>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</si>
  <si>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</si>
  <si>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</si>
  <si>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</si>
  <si>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</si>
  <si>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</si>
  <si>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</si>
  <si>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</si>
  <si>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</si>
  <si>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</si>
  <si>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</si>
  <si>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</si>
  <si>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</si>
  <si>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</si>
  <si>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</si>
  <si>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</si>
  <si>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</si>
  <si>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</si>
  <si>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</si>
  <si>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</si>
  <si>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</si>
  <si>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</si>
  <si>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</si>
  <si>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</si>
  <si>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</si>
  <si>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</si>
  <si>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</si>
  <si>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</si>
  <si>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</si>
  <si>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</si>
  <si>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</si>
  <si>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</si>
  <si>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</si>
  <si>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</si>
  <si>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</si>
  <si>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</si>
  <si>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</si>
  <si>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</si>
  <si>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</si>
  <si>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</si>
  <si>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</si>
  <si>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</si>
  <si>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</si>
  <si>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</si>
  <si>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</si>
  <si>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</si>
  <si>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</si>
  <si>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</si>
  <si>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</si>
  <si>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</si>
  <si>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</si>
  <si>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</si>
  <si>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</si>
  <si>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</si>
  <si>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</si>
  <si>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</si>
  <si>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</si>
  <si>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</si>
  <si>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</si>
  <si>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</si>
  <si>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</si>
  <si>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</si>
  <si>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</si>
  <si>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</si>
  <si>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</si>
  <si>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</si>
  <si>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</si>
  <si>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</si>
  <si>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</si>
  <si>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</si>
  <si>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</si>
  <si>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</si>
  <si>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</si>
  <si>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</si>
  <si>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</si>
  <si>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</si>
  <si>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</si>
  <si>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</si>
  <si>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</si>
  <si>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</si>
  <si>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</si>
  <si>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</si>
  <si>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</si>
  <si>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</si>
  <si>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</si>
  <si>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</si>
  <si>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</si>
  <si>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</si>
  <si>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</si>
  <si>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</si>
  <si>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</si>
  <si>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</si>
  <si>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</si>
  <si>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</si>
  <si>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</si>
  <si>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</si>
  <si>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</si>
  <si>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</si>
  <si>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</si>
  <si>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</si>
  <si>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</si>
  <si>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</si>
  <si>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</si>
  <si>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</si>
  <si>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</si>
  <si>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</si>
  <si>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</si>
  <si>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</si>
  <si>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</si>
  <si>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</si>
  <si>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</si>
  <si>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</si>
  <si>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</si>
  <si>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</si>
  <si>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</si>
  <si>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</si>
  <si>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</si>
  <si>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</si>
  <si>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</si>
  <si>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</si>
  <si>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</si>
  <si>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</si>
  <si>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</si>
  <si>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</si>
  <si>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</si>
  <si>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</si>
  <si>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</si>
  <si>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</si>
  <si>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</si>
  <si>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</si>
  <si>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</si>
  <si>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</si>
  <si>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</si>
  <si>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</si>
  <si>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</si>
  <si>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</si>
  <si>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</si>
  <si>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</si>
  <si>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</si>
  <si>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</si>
  <si>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</si>
  <si>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</si>
  <si>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</si>
  <si>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</si>
  <si>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</si>
  <si>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</si>
  <si>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</si>
  <si>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</si>
  <si>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</si>
  <si>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</si>
  <si>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</si>
  <si>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</si>
  <si>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</si>
  <si>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</si>
  <si>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</si>
  <si>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</si>
  <si>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</si>
  <si>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</si>
  <si>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</si>
  <si>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</si>
  <si>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</si>
  <si>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</si>
  <si>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</si>
  <si>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</si>
  <si>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</si>
  <si>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</si>
  <si>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</si>
  <si>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</si>
  <si>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</si>
  <si>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</si>
  <si>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</si>
  <si>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</si>
  <si>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</si>
  <si>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</si>
  <si>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</si>
  <si>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</si>
  <si>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</si>
  <si>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</si>
  <si>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</si>
  <si>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</si>
  <si>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</si>
  <si>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</si>
  <si>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</si>
  <si>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</si>
  <si>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</si>
  <si>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</si>
  <si>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</si>
  <si>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</si>
  <si>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</si>
  <si>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</si>
  <si>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</si>
  <si>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</si>
  <si>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</si>
  <si>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</si>
  <si>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</si>
  <si>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</si>
  <si>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</si>
  <si>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</si>
  <si>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</si>
  <si>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</si>
  <si>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</si>
  <si>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</si>
  <si>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</si>
  <si>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</si>
  <si>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</si>
  <si>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</si>
  <si>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</si>
  <si>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</si>
  <si>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</si>
  <si>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</si>
  <si>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</si>
  <si>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</si>
  <si>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</si>
  <si>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</si>
  <si>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</si>
  <si>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</si>
  <si>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</si>
  <si>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</si>
  <si>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</si>
  <si>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</si>
  <si>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</si>
  <si>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</si>
  <si>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</si>
  <si>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</si>
  <si>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</si>
  <si>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</si>
  <si>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</si>
  <si>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</si>
  <si>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</si>
  <si>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</si>
  <si>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</si>
  <si>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</si>
  <si>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</si>
  <si>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</si>
  <si>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</si>
  <si>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</si>
  <si>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</si>
  <si>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</si>
  <si>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</si>
  <si>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</si>
  <si>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</si>
  <si>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</si>
  <si>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</si>
  <si>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</si>
  <si>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</si>
  <si>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</si>
  <si>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</si>
  <si>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</si>
  <si>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</si>
  <si>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</si>
  <si>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</si>
  <si>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</si>
  <si>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</si>
  <si>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</si>
  <si>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</si>
  <si>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</si>
  <si>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</si>
  <si>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</si>
  <si>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</si>
  <si>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</si>
  <si>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</si>
  <si>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</si>
  <si>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</si>
  <si>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</si>
  <si>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</si>
  <si>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</si>
  <si>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</si>
  <si>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</si>
  <si>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</si>
  <si>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</si>
  <si>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</si>
  <si>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</si>
  <si>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</si>
  <si>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</si>
  <si>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</si>
  <si>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</si>
  <si>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</si>
  <si>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</si>
  <si>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</si>
  <si>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</si>
  <si>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</si>
  <si>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</si>
  <si>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</si>
  <si>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</si>
  <si>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</si>
  <si>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</si>
  <si>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</si>
  <si>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</si>
  <si>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</si>
  <si>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</si>
  <si>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</si>
  <si>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</si>
  <si>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</si>
  <si>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</si>
  <si>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</si>
  <si>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</si>
  <si>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</si>
  <si>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</si>
  <si>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</si>
  <si>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</si>
  <si>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</si>
  <si>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</si>
  <si>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</si>
  <si>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</si>
  <si>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</si>
  <si>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</si>
  <si>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</si>
  <si>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</si>
  <si>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</si>
  <si>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</si>
  <si>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</si>
  <si>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</si>
  <si>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</si>
  <si>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</si>
  <si>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</si>
  <si>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</si>
  <si>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</si>
  <si>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</si>
  <si>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</si>
  <si>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</si>
  <si>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</si>
  <si>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</si>
  <si>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</si>
  <si>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</si>
  <si>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</si>
  <si>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</si>
  <si>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</si>
  <si>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</si>
  <si>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</si>
  <si>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</si>
  <si>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</si>
  <si>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</si>
  <si>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</si>
  <si>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</si>
  <si>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</si>
  <si>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</si>
  <si>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</si>
  <si>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</si>
  <si>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</si>
  <si>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</si>
  <si>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</si>
  <si>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</si>
  <si>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</si>
  <si>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</si>
  <si>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</si>
  <si>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</si>
  <si>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</si>
  <si>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</si>
  <si>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</si>
  <si>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</si>
  <si>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</si>
  <si>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</si>
  <si>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</si>
  <si>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</si>
  <si>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</si>
  <si>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</si>
  <si>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</si>
  <si>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</si>
  <si>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</si>
  <si>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</si>
  <si>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</si>
  <si>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</si>
  <si>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</si>
  <si>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</si>
  <si>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</si>
  <si>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</si>
  <si>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</si>
  <si>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</si>
  <si>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</si>
  <si>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</si>
  <si>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</si>
  <si>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</si>
  <si>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</si>
  <si>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</si>
  <si>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</si>
  <si>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</si>
  <si>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</si>
  <si>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</si>
  <si>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</si>
  <si>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</si>
  <si>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</si>
  <si>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</si>
  <si>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</si>
  <si>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</si>
  <si>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</si>
  <si>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</si>
  <si>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</si>
  <si>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</si>
  <si>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</si>
  <si>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</si>
  <si>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</si>
  <si>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</si>
  <si>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</si>
  <si>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</si>
  <si>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</si>
  <si>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</si>
  <si>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</si>
  <si>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</si>
  <si>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</si>
  <si>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</si>
  <si>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</si>
  <si>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</si>
  <si>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</si>
  <si>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</si>
  <si>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</si>
  <si>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</si>
  <si>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</si>
  <si>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</si>
  <si>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</si>
  <si>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</si>
  <si>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</si>
  <si>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</si>
  <si>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</si>
  <si>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</si>
  <si>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</si>
  <si>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</si>
  <si>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</si>
  <si>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</si>
  <si>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</si>
  <si>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</si>
  <si>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</si>
  <si>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</si>
  <si>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</si>
  <si>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</si>
  <si>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</si>
  <si>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</si>
  <si>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</si>
  <si>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</si>
  <si>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</si>
  <si>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</si>
  <si>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</si>
  <si>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</si>
  <si>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</si>
  <si>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</si>
  <si>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</si>
  <si>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</si>
  <si>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</si>
  <si>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</si>
  <si>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</si>
  <si>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</si>
  <si>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</si>
  <si>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</si>
  <si>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</si>
  <si>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</si>
  <si>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</si>
  <si>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</si>
  <si>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</si>
  <si>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</si>
  <si>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</si>
  <si>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</si>
  <si>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</si>
  <si>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</si>
  <si>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</si>
  <si>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</si>
  <si>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</si>
  <si>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</si>
  <si>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</si>
  <si>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</si>
  <si>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</si>
  <si>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</si>
  <si>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</si>
  <si>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</si>
  <si>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</si>
  <si>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</si>
  <si>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</si>
  <si>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</si>
  <si>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</si>
  <si>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</si>
  <si>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</si>
  <si>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</si>
  <si>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</si>
  <si>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</si>
  <si>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</si>
  <si>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</si>
  <si>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</si>
  <si>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</si>
  <si>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</si>
  <si>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</si>
  <si>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</si>
  <si>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</si>
  <si>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</si>
  <si>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</si>
  <si>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</si>
  <si>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</si>
  <si>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</si>
  <si>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</si>
  <si>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</si>
  <si>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</si>
  <si>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</si>
  <si>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</si>
  <si>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</si>
  <si>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</si>
  <si>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</si>
  <si>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</si>
  <si>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</si>
  <si>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</si>
  <si>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</si>
  <si>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</si>
  <si>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</si>
  <si>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</si>
  <si>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</si>
  <si>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</si>
  <si>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</si>
  <si>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</si>
  <si>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</si>
  <si>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</si>
  <si>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</si>
  <si>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</si>
  <si>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</si>
  <si>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</si>
  <si>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</si>
  <si>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</si>
  <si>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</si>
  <si>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</si>
  <si>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</si>
  <si>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</si>
  <si>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</si>
  <si>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</si>
  <si>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</si>
  <si>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</si>
  <si>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</si>
  <si>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</si>
  <si>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</si>
  <si>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</si>
  <si>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</si>
  <si>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</si>
  <si>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</si>
  <si>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</si>
  <si>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</si>
  <si>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</si>
  <si>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</si>
  <si>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</si>
  <si>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</si>
  <si>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</si>
  <si>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</si>
  <si>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</si>
  <si>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</si>
  <si>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</si>
  <si>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</si>
  <si>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</si>
  <si>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</si>
  <si>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</si>
  <si>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</si>
  <si>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</si>
  <si>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</si>
  <si>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</si>
  <si>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</si>
  <si>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</si>
  <si>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</si>
  <si>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</si>
  <si>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</si>
  <si>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</si>
  <si>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</si>
  <si>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</si>
  <si>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</si>
  <si>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</si>
  <si>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</si>
  <si>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</si>
  <si>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</si>
  <si>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</si>
  <si>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</si>
  <si>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</si>
  <si>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</si>
  <si>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</si>
  <si>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</si>
  <si>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</si>
  <si>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</si>
  <si>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</si>
  <si>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</si>
  <si>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</si>
  <si>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</si>
  <si>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</si>
  <si>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</si>
  <si>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</si>
  <si>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</si>
  <si>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</si>
  <si>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</si>
  <si>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</si>
  <si>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</si>
  <si>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</si>
  <si>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</si>
  <si>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</si>
  <si>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</si>
  <si>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</si>
  <si>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</si>
  <si>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</si>
  <si>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</si>
  <si>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</si>
  <si>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</si>
  <si>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</si>
  <si>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</si>
  <si>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</si>
  <si>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</si>
  <si>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</si>
  <si>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</si>
  <si>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</si>
  <si>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</si>
  <si>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</si>
  <si>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</si>
  <si>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</si>
  <si>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</si>
  <si>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</si>
  <si>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</si>
  <si>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</si>
  <si>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</si>
  <si>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</si>
  <si>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</si>
  <si>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</si>
  <si>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</si>
  <si>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</si>
  <si>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</si>
  <si>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</si>
  <si>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</si>
  <si>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</si>
  <si>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</si>
  <si>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</si>
  <si>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</si>
  <si>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</si>
  <si>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</si>
  <si>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</si>
  <si>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</si>
  <si>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</si>
  <si>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</si>
  <si>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</si>
  <si>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</si>
  <si>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</si>
  <si>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</si>
  <si>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</si>
  <si>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</si>
  <si>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</si>
  <si>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</si>
  <si>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</si>
  <si>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</si>
  <si>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</si>
  <si>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</si>
  <si>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</si>
  <si>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</si>
  <si>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</si>
  <si>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</si>
  <si>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</si>
  <si>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</si>
  <si>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</si>
  <si>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</si>
  <si>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</si>
  <si>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</si>
  <si>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</si>
  <si>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</si>
  <si>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</si>
  <si>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</si>
  <si>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</si>
  <si>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</si>
  <si>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</si>
  <si>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</si>
  <si>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</si>
  <si>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</si>
  <si>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</si>
  <si>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</si>
  <si>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</si>
  <si>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</si>
  <si>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</si>
  <si>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</si>
  <si>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</si>
  <si>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</si>
  <si>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</si>
  <si>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</si>
  <si>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</si>
  <si>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</si>
  <si>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</si>
  <si>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</si>
  <si>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</si>
  <si>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</si>
  <si>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</si>
  <si>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</si>
  <si>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</si>
  <si>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</si>
  <si>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</si>
  <si>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</si>
  <si>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</si>
  <si>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</si>
  <si>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</si>
  <si>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</si>
  <si>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</si>
  <si>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</si>
  <si>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</si>
  <si>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</si>
  <si>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</si>
  <si>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</si>
  <si>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</si>
  <si>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</si>
  <si>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</si>
  <si>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</si>
  <si>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</si>
  <si>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</si>
  <si>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</si>
  <si>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</si>
  <si>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</si>
  <si>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</si>
  <si>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</si>
  <si>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</si>
  <si>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</si>
  <si>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</si>
  <si>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</si>
  <si>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</si>
  <si>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</si>
  <si>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</si>
  <si>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</si>
  <si>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</si>
  <si>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</si>
  <si>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</si>
  <si>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</si>
  <si>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</si>
  <si>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</si>
  <si>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</si>
  <si>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</si>
  <si>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</si>
  <si>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</si>
  <si>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</si>
  <si>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</si>
  <si>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</si>
  <si>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</si>
  <si>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</si>
  <si>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</si>
  <si>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</si>
  <si>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</si>
  <si>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</si>
  <si>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</si>
  <si>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</si>
  <si>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</si>
  <si>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</si>
  <si>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</si>
  <si>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</si>
  <si>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</si>
  <si>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</si>
  <si>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</si>
  <si>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</si>
  <si>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</si>
  <si>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</si>
  <si>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</si>
  <si>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</si>
  <si>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</si>
  <si>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</si>
  <si>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</si>
  <si>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</si>
  <si>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</si>
  <si>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</si>
  <si>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</si>
  <si>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</si>
  <si>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</si>
  <si>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</si>
  <si>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</si>
  <si>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</si>
  <si>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</si>
  <si>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</si>
  <si>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</si>
  <si>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</si>
  <si>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</si>
  <si>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</si>
  <si>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</si>
  <si>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</si>
  <si>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</si>
  <si>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</si>
  <si>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</si>
  <si>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</si>
  <si>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</si>
  <si>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</si>
  <si>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</si>
  <si>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</si>
  <si>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</si>
  <si>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</si>
  <si>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</si>
  <si>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</si>
  <si>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</si>
  <si>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</si>
  <si>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</si>
  <si>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</si>
  <si>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</si>
  <si>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</si>
  <si>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</si>
  <si>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</si>
  <si>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</si>
  <si>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</si>
  <si>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</si>
  <si>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</si>
  <si>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</si>
  <si>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</si>
  <si>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</si>
  <si>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</si>
  <si>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</si>
  <si>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</si>
  <si>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</si>
  <si>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</si>
  <si>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</si>
  <si>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</si>
  <si>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</si>
  <si>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</si>
  <si>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</si>
  <si>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</si>
  <si>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</si>
  <si>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</si>
  <si>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</si>
  <si>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</si>
  <si>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</si>
  <si>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</si>
  <si>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</si>
  <si>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</si>
  <si>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</si>
  <si>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</si>
  <si>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</si>
  <si>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</si>
  <si>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</si>
  <si>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</si>
  <si>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</si>
  <si>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</si>
  <si>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</si>
  <si>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</si>
  <si>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</si>
  <si>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</si>
  <si>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</si>
  <si>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</si>
  <si>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</si>
  <si>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</si>
  <si>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</si>
  <si>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</si>
  <si>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</si>
  <si>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</si>
  <si>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</si>
  <si>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</si>
  <si>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</si>
  <si>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</si>
  <si>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</si>
  <si>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</si>
  <si>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</si>
  <si>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</si>
  <si>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</si>
  <si>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</si>
  <si>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</si>
  <si>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</si>
  <si>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</si>
  <si>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</si>
  <si>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</si>
  <si>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</si>
  <si>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</si>
  <si>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</si>
  <si>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</si>
  <si>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</si>
  <si>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</si>
  <si>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</si>
  <si>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</si>
  <si>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</si>
  <si>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</si>
  <si>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</si>
  <si>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</si>
  <si>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</si>
  <si>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</si>
  <si>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</si>
  <si>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</si>
  <si>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</si>
  <si>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</si>
  <si>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</si>
  <si>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</si>
  <si>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</si>
  <si>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</si>
  <si>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</si>
  <si>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</si>
  <si>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</si>
  <si>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</si>
  <si>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</si>
  <si>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</si>
  <si>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</si>
  <si>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</si>
  <si>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</si>
  <si>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</si>
  <si>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</si>
  <si>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</si>
  <si>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</si>
  <si>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</si>
  <si>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</si>
  <si>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</si>
  <si>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</si>
  <si>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</si>
  <si>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</si>
  <si>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</si>
  <si>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</si>
  <si>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</si>
  <si>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</si>
  <si>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</si>
  <si>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</si>
  <si>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</si>
  <si>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</si>
  <si>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</si>
  <si>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</si>
  <si>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</si>
  <si>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</si>
  <si>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</si>
  <si>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</si>
  <si>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</si>
  <si>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</si>
  <si>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</si>
  <si>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</si>
  <si>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</si>
  <si>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</si>
  <si>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</si>
  <si>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</si>
  <si>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</si>
  <si>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</si>
  <si>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</si>
  <si>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</si>
  <si>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</si>
  <si>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</si>
  <si>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</si>
  <si>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</si>
  <si>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</si>
  <si>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</si>
  <si>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</si>
  <si>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</si>
  <si>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</si>
  <si>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</si>
  <si>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</si>
  <si>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</si>
  <si>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</si>
  <si>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</si>
  <si>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</si>
  <si>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</si>
  <si>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</si>
  <si>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</si>
  <si>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</si>
  <si>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</si>
  <si>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</si>
  <si>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</si>
  <si>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</si>
  <si>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</si>
  <si>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</si>
  <si>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</si>
  <si>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</si>
  <si>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</si>
  <si>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</si>
  <si>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</si>
  <si>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</si>
  <si>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</si>
  <si>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</si>
  <si>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</si>
  <si>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</si>
  <si>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</si>
  <si>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</si>
  <si>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</si>
  <si>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</si>
  <si>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</si>
  <si>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</si>
  <si>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</si>
  <si>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</si>
  <si>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</si>
  <si>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</si>
  <si>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</si>
  <si>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</si>
  <si>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</si>
  <si>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</si>
  <si>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</si>
  <si>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</si>
  <si>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</si>
  <si>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</si>
  <si>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</si>
  <si>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</si>
  <si>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</si>
  <si>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</si>
  <si>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</si>
  <si>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</si>
  <si>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</si>
  <si>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</si>
  <si>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</si>
  <si>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</si>
  <si>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</si>
  <si>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</si>
  <si>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</si>
  <si>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</si>
  <si>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</si>
  <si>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</si>
  <si>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</si>
  <si>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</si>
  <si>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</si>
  <si>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</si>
  <si>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</si>
  <si>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</si>
  <si>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</si>
  <si>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</si>
  <si>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</si>
  <si>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</si>
  <si>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</si>
  <si>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</si>
  <si>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</si>
  <si>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</si>
  <si>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</si>
  <si>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</si>
  <si>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</si>
  <si>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</si>
  <si>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</si>
  <si>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</si>
  <si>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</si>
  <si>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</si>
  <si>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</si>
  <si>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</si>
  <si>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</si>
  <si>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</si>
  <si>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</si>
  <si>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</si>
  <si>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</si>
  <si>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</si>
  <si>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</si>
  <si>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</si>
  <si>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</si>
  <si>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</si>
  <si>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</si>
  <si>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</si>
  <si>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</si>
  <si>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</si>
  <si>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</si>
  <si>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</si>
  <si>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</si>
  <si>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</si>
  <si>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</si>
  <si>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</si>
  <si>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</si>
  <si>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</si>
  <si>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</si>
  <si>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</si>
  <si>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</si>
  <si>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</si>
  <si>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</si>
  <si>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</si>
  <si>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</si>
  <si>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</si>
  <si>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</si>
  <si>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</si>
  <si>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</si>
  <si>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</si>
  <si>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</si>
  <si>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</si>
  <si>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</si>
  <si>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</si>
  <si>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</si>
  <si>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</si>
  <si>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</si>
  <si>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</si>
  <si>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</si>
  <si>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</si>
  <si>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</si>
  <si>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</si>
  <si>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</si>
  <si>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</si>
  <si>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</si>
  <si>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</si>
  <si>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</si>
  <si>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</si>
  <si>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</si>
  <si>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</si>
  <si>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</si>
  <si>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</si>
  <si>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</si>
  <si>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</si>
  <si>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</si>
  <si>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</si>
  <si>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</si>
  <si>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</si>
  <si>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</si>
  <si>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</si>
  <si>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</si>
  <si>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</si>
  <si>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</si>
  <si>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</si>
  <si>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</si>
  <si>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</si>
  <si>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</si>
  <si>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</si>
  <si>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</si>
  <si>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</si>
  <si>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</si>
  <si>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</si>
  <si>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</si>
  <si>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</si>
  <si>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</si>
  <si>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</si>
  <si>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</si>
  <si>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</si>
  <si>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</si>
  <si>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</si>
  <si>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</si>
  <si>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</si>
  <si>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</si>
  <si>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</si>
  <si>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</si>
  <si>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</si>
  <si>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</si>
  <si>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</si>
  <si>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</si>
  <si>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</si>
  <si>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</si>
  <si>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</si>
  <si>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</si>
  <si>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</si>
  <si>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</si>
  <si>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</si>
  <si>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</si>
  <si>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</si>
  <si>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</si>
  <si>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</si>
  <si>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</si>
  <si>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</si>
  <si>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</si>
  <si>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</si>
  <si>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</si>
  <si>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</si>
  <si>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</si>
  <si>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</si>
  <si>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</si>
  <si>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</si>
  <si>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</si>
  <si>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</si>
  <si>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</si>
  <si>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</si>
  <si>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</si>
  <si>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</si>
  <si>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</si>
  <si>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</si>
  <si>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</si>
  <si>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</si>
  <si>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</si>
  <si>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</si>
  <si>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</si>
  <si>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</si>
  <si>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</si>
  <si>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</si>
  <si>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</si>
  <si>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</si>
  <si>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</si>
  <si>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</si>
  <si>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</si>
  <si>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</si>
  <si>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</si>
  <si>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</si>
  <si>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</si>
  <si>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</si>
  <si>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</si>
  <si>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</si>
  <si>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</si>
  <si>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</si>
  <si>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</si>
  <si>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</si>
  <si>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</si>
  <si>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</si>
  <si>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</si>
  <si>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</si>
  <si>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</si>
  <si>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</si>
  <si>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</si>
  <si>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</si>
  <si>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</si>
  <si>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</si>
  <si>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</si>
  <si>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</si>
  <si>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</si>
  <si>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</si>
  <si>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</si>
  <si>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</si>
  <si>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</si>
  <si>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</si>
  <si>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</si>
  <si>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</si>
  <si>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</si>
  <si>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</si>
  <si>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</si>
  <si>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</si>
  <si>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</si>
  <si>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</si>
  <si>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</si>
  <si>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</si>
  <si>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</si>
  <si>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</si>
  <si>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</si>
  <si>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</si>
  <si>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</si>
  <si>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</si>
  <si>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</si>
  <si>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</si>
  <si>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</si>
  <si>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</si>
  <si>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</si>
  <si>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</si>
  <si>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</si>
  <si>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</si>
  <si>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</si>
  <si>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</si>
  <si>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</si>
  <si>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</si>
  <si>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</si>
  <si>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</si>
  <si>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</si>
  <si>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</si>
  <si>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</si>
  <si>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</si>
  <si>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</si>
  <si>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</si>
  <si>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</si>
  <si>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</si>
  <si>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</si>
  <si>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</si>
  <si>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</si>
  <si>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</si>
  <si>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</si>
  <si>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</si>
  <si>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</si>
  <si>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</si>
  <si>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</si>
  <si>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</si>
  <si>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</si>
  <si>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</si>
  <si>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</si>
  <si>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</si>
  <si>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</si>
  <si>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</si>
  <si>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</si>
  <si>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</si>
  <si>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</si>
  <si>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</si>
  <si>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</si>
  <si>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</si>
  <si>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</si>
  <si>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</si>
  <si>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</si>
  <si>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</si>
  <si>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</si>
  <si>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</si>
  <si>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</si>
  <si>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</si>
  <si>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</si>
  <si>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</si>
  <si>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</si>
  <si>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</si>
  <si>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</si>
  <si>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</si>
  <si>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</si>
  <si>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</si>
  <si>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</si>
  <si>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</si>
  <si>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</si>
  <si>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</si>
  <si>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</si>
  <si>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</si>
  <si>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</si>
  <si>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</si>
  <si>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</si>
  <si>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</si>
  <si>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</si>
  <si>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</si>
  <si>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</si>
  <si>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</si>
  <si>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</si>
  <si>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</si>
  <si>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</si>
  <si>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</si>
  <si>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</si>
  <si>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</si>
  <si>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</si>
  <si>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</si>
  <si>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</si>
  <si>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</si>
  <si>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</si>
  <si>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</si>
  <si>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</si>
  <si>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</si>
  <si>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</si>
  <si>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</si>
  <si>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</si>
  <si>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</si>
  <si>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</si>
  <si>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</si>
  <si>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</si>
  <si>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</si>
  <si>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</si>
  <si>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</si>
  <si>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</si>
  <si>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</si>
  <si>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</si>
  <si>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</si>
  <si>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</si>
  <si>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</si>
  <si>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</si>
  <si>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</si>
  <si>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</si>
  <si>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</si>
  <si>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</si>
  <si>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</si>
  <si>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</si>
  <si>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</si>
  <si>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</si>
  <si>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</si>
  <si>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</si>
  <si>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</si>
  <si>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</si>
  <si>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</si>
  <si>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</si>
  <si>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</si>
  <si>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</si>
  <si>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</si>
  <si>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</si>
  <si>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</si>
  <si>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</si>
  <si>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</si>
  <si>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</si>
  <si>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</si>
  <si>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</si>
  <si>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</si>
  <si>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</si>
  <si>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</si>
  <si>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</si>
  <si>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</si>
  <si>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</si>
  <si>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</si>
  <si>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</si>
  <si>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</si>
  <si>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</si>
  <si>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</si>
  <si>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</si>
  <si>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</si>
  <si>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</si>
  <si>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</si>
  <si>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</si>
  <si>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</si>
  <si>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</si>
  <si>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</si>
  <si>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</si>
  <si>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</si>
  <si>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</si>
  <si>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</si>
  <si>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</si>
  <si>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</si>
  <si>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</si>
  <si>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</si>
  <si>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</si>
  <si>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</si>
  <si>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</si>
  <si>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</si>
  <si>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</si>
  <si>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</si>
  <si>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</si>
  <si>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</si>
  <si>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</si>
  <si>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</si>
  <si>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</si>
  <si>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</si>
  <si>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</si>
  <si>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</si>
  <si>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</si>
  <si>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</si>
  <si>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</si>
  <si>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</si>
  <si>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</si>
  <si>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</si>
  <si>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</si>
  <si>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</si>
  <si>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</si>
  <si>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</si>
  <si>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</si>
  <si>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</si>
  <si>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</si>
  <si>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</si>
  <si>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</si>
  <si>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</si>
  <si>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</si>
  <si>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</si>
  <si>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</si>
  <si>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</si>
  <si>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</si>
  <si>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</si>
  <si>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</si>
  <si>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</si>
  <si>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</si>
  <si>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</si>
  <si>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</si>
  <si>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</si>
  <si>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</si>
  <si>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</si>
  <si>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</si>
  <si>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</si>
  <si>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</si>
  <si>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</si>
  <si>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</si>
  <si>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</si>
  <si>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</si>
  <si>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</si>
  <si>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</si>
  <si>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</si>
  <si>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</si>
  <si>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</si>
  <si>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</si>
  <si>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</si>
  <si>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</si>
  <si>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</si>
  <si>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</si>
  <si>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</si>
  <si>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</si>
  <si>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</si>
  <si>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</si>
  <si>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</si>
  <si>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</si>
  <si>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</si>
  <si>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</si>
  <si>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</si>
  <si>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</si>
  <si>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</si>
  <si>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</si>
  <si>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</si>
  <si>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</si>
  <si>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</si>
  <si>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</si>
  <si>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</si>
  <si>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</si>
  <si>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</si>
  <si>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</si>
  <si>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</si>
  <si>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</si>
  <si>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</si>
  <si>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</si>
  <si>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</si>
  <si>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</si>
  <si>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</si>
  <si>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</si>
  <si>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</si>
  <si>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</si>
  <si>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</si>
  <si>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</si>
  <si>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</si>
  <si>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</si>
  <si>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</si>
  <si>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</si>
  <si>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</si>
  <si>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</si>
  <si>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</si>
  <si>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</si>
  <si>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</si>
  <si>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</si>
  <si>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</si>
  <si>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</si>
  <si>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</si>
  <si>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</si>
  <si>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</si>
  <si>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</si>
  <si>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</si>
  <si>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</si>
  <si>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</si>
  <si>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</si>
  <si>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</si>
  <si>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</si>
  <si>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</si>
  <si>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</si>
  <si>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</si>
  <si>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</si>
  <si>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</si>
  <si>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</si>
  <si>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</si>
  <si>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</si>
  <si>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</si>
  <si>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</si>
  <si>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</si>
  <si>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</si>
  <si>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</si>
  <si>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</si>
  <si>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</si>
  <si>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</si>
  <si>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</si>
  <si>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</si>
  <si>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</si>
  <si>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</si>
  <si>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</si>
  <si>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</si>
  <si>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</si>
  <si>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</si>
  <si>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</si>
  <si>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</si>
  <si>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</si>
  <si>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</si>
  <si>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</si>
  <si>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</si>
  <si>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</si>
  <si>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</si>
  <si>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</si>
  <si>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</si>
  <si>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</si>
  <si>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</si>
  <si>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</si>
  <si>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</si>
  <si>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</si>
  <si>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</si>
  <si>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</si>
  <si>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</si>
  <si>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</si>
  <si>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</si>
  <si>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</si>
  <si>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</si>
  <si>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</si>
  <si>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</si>
  <si>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</si>
  <si>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</si>
  <si>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</si>
  <si>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</si>
  <si>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</si>
  <si>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</si>
  <si>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</si>
  <si>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</si>
  <si>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</si>
  <si>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</si>
  <si>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</si>
  <si>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</si>
  <si>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</si>
  <si>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</si>
  <si>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</si>
  <si>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</si>
  <si>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</si>
  <si>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</si>
  <si>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</si>
  <si>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</si>
  <si>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</si>
  <si>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</si>
  <si>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</si>
  <si>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</si>
  <si>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</si>
  <si>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</si>
  <si>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</si>
  <si>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</si>
  <si>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</si>
  <si>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</si>
  <si>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</si>
  <si>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</si>
  <si>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</si>
  <si>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</si>
  <si>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</si>
  <si>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</si>
  <si>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</si>
  <si>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</si>
  <si>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</si>
  <si>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</si>
  <si>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</si>
  <si>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</si>
  <si>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</si>
  <si>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</si>
  <si>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</si>
  <si>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</si>
  <si>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</si>
  <si>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</si>
  <si>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</si>
  <si>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</si>
  <si>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</si>
  <si>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</si>
  <si>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</si>
  <si>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</si>
  <si>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</si>
  <si>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</si>
  <si>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</si>
  <si>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</si>
  <si>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</si>
  <si>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</si>
  <si>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</si>
  <si>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</si>
  <si>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</si>
  <si>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</si>
  <si>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</si>
  <si>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</si>
  <si>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</si>
  <si>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</si>
  <si>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</si>
  <si>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</si>
  <si>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</si>
  <si>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</si>
  <si>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</si>
  <si>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</si>
  <si>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</si>
  <si>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</si>
  <si>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</si>
  <si>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</si>
  <si>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</si>
  <si>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</si>
  <si>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</si>
  <si>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</si>
  <si>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</si>
  <si>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</si>
  <si>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</si>
  <si>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</si>
  <si>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</si>
  <si>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</si>
  <si>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</si>
  <si>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</si>
  <si>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</si>
  <si>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</si>
  <si>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</si>
  <si>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</si>
  <si>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</si>
  <si>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</si>
  <si>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</si>
  <si>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</si>
  <si>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</si>
  <si>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</si>
  <si>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</si>
  <si>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</si>
  <si>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</si>
  <si>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</si>
  <si>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</si>
  <si>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</si>
  <si>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</si>
  <si>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</si>
  <si>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</si>
  <si>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</si>
  <si>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</si>
  <si>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</si>
  <si>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</si>
  <si>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</si>
  <si>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</si>
  <si>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</si>
  <si>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</si>
  <si>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</si>
  <si>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</si>
  <si>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</si>
  <si>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</si>
  <si>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</si>
  <si>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</si>
  <si>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</si>
  <si>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</si>
  <si>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</si>
  <si>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</si>
  <si>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</si>
  <si>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</si>
  <si>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</si>
  <si>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</si>
  <si>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</si>
  <si>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</si>
  <si>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</si>
  <si>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</si>
  <si>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</si>
  <si>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</si>
  <si>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</si>
  <si>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</si>
  <si>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</si>
  <si>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</si>
  <si>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</si>
  <si>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</si>
  <si>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</si>
  <si>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</si>
  <si>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</si>
  <si>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</si>
  <si>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</si>
  <si>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</si>
  <si>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</si>
  <si>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</si>
  <si>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</si>
  <si>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</si>
  <si>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</si>
  <si>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</si>
  <si>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</si>
  <si>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</si>
  <si>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</si>
  <si>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</si>
  <si>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</si>
  <si>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</si>
  <si>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</si>
  <si>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</si>
  <si>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</si>
  <si>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</si>
  <si>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</si>
  <si>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</si>
  <si>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</si>
  <si>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</si>
  <si>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</si>
  <si>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</si>
  <si>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</si>
  <si>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</si>
  <si>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</si>
  <si>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</si>
  <si>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</si>
  <si>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</si>
  <si>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</si>
  <si>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</si>
  <si>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</si>
  <si>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</si>
  <si>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</si>
  <si>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</si>
  <si>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</si>
  <si>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</si>
  <si>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</si>
  <si>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</si>
  <si>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</si>
  <si>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</si>
  <si>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</si>
  <si>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</si>
  <si>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</si>
  <si>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</si>
  <si>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</si>
  <si>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</si>
  <si>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</si>
  <si>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</si>
  <si>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</si>
  <si>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</si>
  <si>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</si>
  <si>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</si>
  <si>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</si>
  <si>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</si>
  <si>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</si>
  <si>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</si>
  <si>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</si>
  <si>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</si>
  <si>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</si>
  <si>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</si>
  <si>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</si>
  <si>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</si>
  <si>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</si>
  <si>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</si>
  <si>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</si>
  <si>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</si>
  <si>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</si>
  <si>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</si>
  <si>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</si>
  <si>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</si>
  <si>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</si>
  <si>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</si>
  <si>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</si>
  <si>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</si>
  <si>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</si>
  <si>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</si>
  <si>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</si>
  <si>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</si>
  <si>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</si>
  <si>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</si>
  <si>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</si>
  <si>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</si>
  <si>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</si>
  <si>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</si>
  <si>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</si>
  <si>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</si>
  <si>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</si>
  <si>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</si>
  <si>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</si>
  <si>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</si>
  <si>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</si>
  <si>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</si>
  <si>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</si>
  <si>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</si>
  <si>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</si>
  <si>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</si>
  <si>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</si>
  <si>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</si>
  <si>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</si>
  <si>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</si>
  <si>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</si>
  <si>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</si>
  <si>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</si>
  <si>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</si>
  <si>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</si>
  <si>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</si>
  <si>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</si>
  <si>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</si>
  <si>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</si>
  <si>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</si>
  <si>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</si>
  <si>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</si>
  <si>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</si>
  <si>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</si>
  <si>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</si>
  <si>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</si>
  <si>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</si>
  <si>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</si>
  <si>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</si>
  <si>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</si>
  <si>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</si>
  <si>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</si>
  <si>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</si>
  <si>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</si>
  <si>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</si>
  <si>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</si>
  <si>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</si>
  <si>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</si>
  <si>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</si>
  <si>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</si>
  <si>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</si>
  <si>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</si>
  <si>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</si>
  <si>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</si>
  <si>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</si>
  <si>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</si>
  <si>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</si>
  <si>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</si>
  <si>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</si>
  <si>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</si>
  <si>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</si>
  <si>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</si>
  <si>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</si>
  <si>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</si>
  <si>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</si>
  <si>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</si>
  <si>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</si>
  <si>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</si>
  <si>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</si>
  <si>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</si>
  <si>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</si>
  <si>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</si>
  <si>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</si>
  <si>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</si>
  <si>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</si>
  <si>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</si>
  <si>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</si>
  <si>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</si>
  <si>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</si>
  <si>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</si>
  <si>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</si>
  <si>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</si>
  <si>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</si>
  <si>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</si>
  <si>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</si>
  <si>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</si>
  <si>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</si>
  <si>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</si>
  <si>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</si>
  <si>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</si>
  <si>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</si>
  <si>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</si>
  <si>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</si>
  <si>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</si>
  <si>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</si>
  <si>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</si>
  <si>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</si>
  <si>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</si>
  <si>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</si>
  <si>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</si>
  <si>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</si>
  <si>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</si>
  <si>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</si>
  <si>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</si>
  <si>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</si>
  <si>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</si>
  <si>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</si>
  <si>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</si>
  <si>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</si>
  <si>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</si>
  <si>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</si>
  <si>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</si>
  <si>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</si>
  <si>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</si>
  <si>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</si>
  <si>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</si>
  <si>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</si>
  <si>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</si>
  <si>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</si>
  <si>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</si>
  <si>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</si>
  <si>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</si>
  <si>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</si>
  <si>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</si>
  <si>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</si>
  <si>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</si>
  <si>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</si>
  <si>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</si>
  <si>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</si>
  <si>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</si>
  <si>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</si>
  <si>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</si>
  <si>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</si>
  <si>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</si>
  <si>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</si>
  <si>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</si>
  <si>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</si>
  <si>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</si>
  <si>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</si>
  <si>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</si>
  <si>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</si>
  <si>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</si>
  <si>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</si>
  <si>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</si>
  <si>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</si>
  <si>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</si>
  <si>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</si>
  <si>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</si>
  <si>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</si>
  <si>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</si>
  <si>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</si>
  <si>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</si>
  <si>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</si>
  <si>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</si>
  <si>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</si>
  <si>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</si>
  <si>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</si>
  <si>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</si>
  <si>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</si>
  <si>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</si>
  <si>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</si>
  <si>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</si>
  <si>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</si>
  <si>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</si>
  <si>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</si>
  <si>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</si>
  <si>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</si>
  <si>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</si>
  <si>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</si>
  <si>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</si>
  <si>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</si>
  <si>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</si>
  <si>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</si>
  <si>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</si>
  <si>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</si>
  <si>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</si>
  <si>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</si>
  <si>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</si>
  <si>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</si>
  <si>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</si>
  <si>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</si>
  <si>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</si>
  <si>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</si>
  <si>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</si>
  <si>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</si>
  <si>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</si>
  <si>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</si>
  <si>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</si>
  <si>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</si>
  <si>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</si>
  <si>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</si>
  <si>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</si>
  <si>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</si>
  <si>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</si>
  <si>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</si>
  <si>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</si>
  <si>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</si>
  <si>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</si>
  <si>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</si>
  <si>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</si>
  <si>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</si>
  <si>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</si>
  <si>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</si>
  <si>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</si>
  <si>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</si>
  <si>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</si>
  <si>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</si>
  <si>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</si>
  <si>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</si>
  <si>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</si>
  <si>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</si>
  <si>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</si>
  <si>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</si>
  <si>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</si>
  <si>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</si>
  <si>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</si>
  <si>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</si>
  <si>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</si>
  <si>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</si>
  <si>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</si>
  <si>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</si>
  <si>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</si>
  <si>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</si>
  <si>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</si>
  <si>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</si>
  <si>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</si>
  <si>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</si>
  <si>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</si>
  <si>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</si>
  <si>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</si>
  <si>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</si>
  <si>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</si>
  <si>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</si>
  <si>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</si>
  <si>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</si>
  <si>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</si>
  <si>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</si>
  <si>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</si>
  <si>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</si>
  <si>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</si>
  <si>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</si>
  <si>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</si>
  <si>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</si>
  <si>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</si>
  <si>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</si>
  <si>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</si>
  <si>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</si>
  <si>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</si>
  <si>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</si>
  <si>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</si>
  <si>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</si>
  <si>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</si>
  <si>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</si>
  <si>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</si>
  <si>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</si>
  <si>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</si>
  <si>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</si>
  <si>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</si>
  <si>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</si>
  <si>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</si>
  <si>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</si>
  <si>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</si>
  <si>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</si>
  <si>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</si>
  <si>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</si>
  <si>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</si>
  <si>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</si>
  <si>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</si>
  <si>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</si>
  <si>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</si>
  <si>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</si>
  <si>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</si>
  <si>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</si>
  <si>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</si>
  <si>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</si>
  <si>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</si>
  <si>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</si>
  <si>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</si>
  <si>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</si>
  <si>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</si>
  <si>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</si>
  <si>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</si>
  <si>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</si>
  <si>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</si>
  <si>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</si>
  <si>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</si>
  <si>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</si>
  <si>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</si>
  <si>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</si>
  <si>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</si>
  <si>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</si>
  <si>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</si>
  <si>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</si>
  <si>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</si>
  <si>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</si>
  <si>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</si>
  <si>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</si>
  <si>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</si>
  <si>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</si>
  <si>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</si>
  <si>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</si>
  <si>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</si>
  <si>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</si>
  <si>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</si>
  <si>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</si>
  <si>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</si>
  <si>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</si>
  <si>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</si>
  <si>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</si>
  <si>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</si>
  <si>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</si>
  <si>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</si>
  <si>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</si>
  <si>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</si>
  <si>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</si>
  <si>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</si>
  <si>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</si>
  <si>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</si>
  <si>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</si>
  <si>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</si>
  <si>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</si>
  <si>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</si>
  <si>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</si>
  <si>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</si>
  <si>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</si>
  <si>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</si>
  <si>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</si>
  <si>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</si>
  <si>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</si>
  <si>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</si>
  <si>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</si>
  <si>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</si>
  <si>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</si>
  <si>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</si>
  <si>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</si>
  <si>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</si>
  <si>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</si>
  <si>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</si>
  <si>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</si>
  <si>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</si>
  <si>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</si>
  <si>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</si>
  <si>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</si>
  <si>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</si>
  <si>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</si>
  <si>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</si>
  <si>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</si>
  <si>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</si>
  <si>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</si>
  <si>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</si>
  <si>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</si>
  <si>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</si>
  <si>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</si>
  <si>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</si>
  <si>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</si>
  <si>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</si>
  <si>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</si>
  <si>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</si>
  <si>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</si>
  <si>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</si>
  <si>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</si>
  <si>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</si>
  <si>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</si>
  <si>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</si>
  <si>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</si>
  <si>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</si>
  <si>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</si>
  <si>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</si>
  <si>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</si>
  <si>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</si>
  <si>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</si>
  <si>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</si>
  <si>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</si>
  <si>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</si>
  <si>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</si>
  <si>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</si>
  <si>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</si>
  <si>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</si>
  <si>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</si>
  <si>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</si>
  <si>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</si>
  <si>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</si>
  <si>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</si>
  <si>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</si>
  <si>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</si>
  <si>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</si>
  <si>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</si>
  <si>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</si>
  <si>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</si>
  <si>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</si>
  <si>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</si>
  <si>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</si>
  <si>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</si>
  <si>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</si>
  <si>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</si>
  <si>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</si>
  <si>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</si>
  <si>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</si>
  <si>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</si>
  <si>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</si>
  <si>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</si>
  <si>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</si>
  <si>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</si>
  <si>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</si>
  <si>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</si>
  <si>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</si>
  <si>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</si>
  <si>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</si>
  <si>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</si>
  <si>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</si>
  <si>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</si>
  <si>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</si>
  <si>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</si>
  <si>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</si>
  <si>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</si>
  <si>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</si>
  <si>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</si>
  <si>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</si>
  <si>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</si>
  <si>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</si>
  <si>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</si>
  <si>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</si>
  <si>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</si>
  <si>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</si>
  <si>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</si>
  <si>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</si>
  <si>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</si>
  <si>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</si>
  <si>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</si>
  <si>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</si>
  <si>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</si>
  <si>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</si>
  <si>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</si>
  <si>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</si>
  <si>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</si>
  <si>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</si>
  <si>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</si>
  <si>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</si>
  <si>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</si>
  <si>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</si>
  <si>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</si>
  <si>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</si>
  <si>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</si>
  <si>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</si>
  <si>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</si>
  <si>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</si>
  <si>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</si>
  <si>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</si>
  <si>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</si>
  <si>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</si>
  <si>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</si>
  <si>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</si>
  <si>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</si>
  <si>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</si>
  <si>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</si>
  <si>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</si>
  <si>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</si>
  <si>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</si>
  <si>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</si>
  <si>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</si>
  <si>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</si>
  <si>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</si>
  <si>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</si>
  <si>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</si>
  <si>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</si>
  <si>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</si>
  <si>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</si>
  <si>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</si>
  <si>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</si>
  <si>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</si>
  <si>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</si>
  <si>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</si>
  <si>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</si>
  <si>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</si>
  <si>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</si>
  <si>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</si>
  <si>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</si>
  <si>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</si>
  <si>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</si>
  <si>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</si>
  <si>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</si>
  <si>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</si>
  <si>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</si>
  <si>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</si>
  <si>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</si>
  <si>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</si>
  <si>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</si>
  <si>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</si>
  <si>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</si>
  <si>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</si>
  <si>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</si>
  <si>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</si>
  <si>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</si>
  <si>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</si>
  <si>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</si>
  <si>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</si>
  <si>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</si>
  <si>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</si>
  <si>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</si>
  <si>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</si>
  <si>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</si>
  <si>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</si>
  <si>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</si>
  <si>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</si>
  <si>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</si>
  <si>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</si>
  <si>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</si>
  <si>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</si>
  <si>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</si>
  <si>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</si>
  <si>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</si>
  <si>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</si>
  <si>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</si>
  <si>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</si>
  <si>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</si>
  <si>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</si>
  <si>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</si>
  <si>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</si>
  <si>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</si>
  <si>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</si>
  <si>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</si>
  <si>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</si>
  <si>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</si>
  <si>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</si>
  <si>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</si>
  <si>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</si>
  <si>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</si>
  <si>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</si>
  <si>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</si>
  <si>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</si>
  <si>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</si>
  <si>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</si>
  <si>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</si>
  <si>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</si>
  <si>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</si>
  <si>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</si>
  <si>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</si>
  <si>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</si>
  <si>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</si>
  <si>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</si>
  <si>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</si>
  <si>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</si>
  <si>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</si>
  <si>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</si>
  <si>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</si>
  <si>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</si>
  <si>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</si>
  <si>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</si>
  <si>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</si>
  <si>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</si>
  <si>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</si>
  <si>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</si>
  <si>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</si>
  <si>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</si>
  <si>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</si>
  <si>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</si>
  <si>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</si>
  <si>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</si>
  <si>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</si>
  <si>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</si>
  <si>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</si>
  <si>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</si>
  <si>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</si>
  <si>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</si>
  <si>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</si>
  <si>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</si>
  <si>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</si>
  <si>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</si>
  <si>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</si>
  <si>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</si>
  <si>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</si>
  <si>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</si>
  <si>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</si>
  <si>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</si>
  <si>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</si>
  <si>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</si>
  <si>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</si>
  <si>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</si>
  <si>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</si>
  <si>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</si>
  <si>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</si>
  <si>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</si>
  <si>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</si>
  <si>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</si>
  <si>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</si>
  <si>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</si>
  <si>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</si>
  <si>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</si>
  <si>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</si>
  <si>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</si>
  <si>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</si>
  <si>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</si>
  <si>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</si>
  <si>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</si>
  <si>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</si>
  <si>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</si>
  <si>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</si>
  <si>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</si>
  <si>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</si>
  <si>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</si>
  <si>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</si>
  <si>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</si>
  <si>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</si>
  <si>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</si>
  <si>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</si>
  <si>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</si>
  <si>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</si>
  <si>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</si>
  <si>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</si>
  <si>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</si>
  <si>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</si>
  <si>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</si>
  <si>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</si>
  <si>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</si>
  <si>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</si>
  <si>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</si>
  <si>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</si>
  <si>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</si>
  <si>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</si>
  <si>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</si>
  <si>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</si>
  <si>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</si>
  <si>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</si>
  <si>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</si>
  <si>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</si>
  <si>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</si>
  <si>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</si>
  <si>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</si>
  <si>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</si>
  <si>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</si>
  <si>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</si>
  <si>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</si>
  <si>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</si>
  <si>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</si>
  <si>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</si>
  <si>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</si>
  <si>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</si>
  <si>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</si>
  <si>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</si>
  <si>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</si>
  <si>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</si>
  <si>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</si>
  <si>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</si>
  <si>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</si>
  <si>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</si>
  <si>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</si>
  <si>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</si>
  <si>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</si>
  <si>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</si>
  <si>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</si>
  <si>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</si>
  <si>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</si>
  <si>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</si>
  <si>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</si>
  <si>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</si>
  <si>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</si>
  <si>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</si>
  <si>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</si>
  <si>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</si>
  <si>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</si>
  <si>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</si>
  <si>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</si>
  <si>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</si>
  <si>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</si>
  <si>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</si>
  <si>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</si>
  <si>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</si>
  <si>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</si>
  <si>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</si>
  <si>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</si>
  <si>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</si>
  <si>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</si>
  <si>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</si>
  <si>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</si>
  <si>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</si>
  <si>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</si>
  <si>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</si>
  <si>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</si>
  <si>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</si>
  <si>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</si>
  <si>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</si>
  <si>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</si>
  <si>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</si>
  <si>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</si>
  <si>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</si>
  <si>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</si>
  <si>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</si>
  <si>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</si>
  <si>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</si>
  <si>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</si>
  <si>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</si>
  <si>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</si>
  <si>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</si>
  <si>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</si>
  <si>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</si>
  <si>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</si>
  <si>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</si>
  <si>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</si>
  <si>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</si>
  <si>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</si>
  <si>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</si>
  <si>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</si>
  <si>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</si>
  <si>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</si>
  <si>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</si>
  <si>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</si>
  <si>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</si>
  <si>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</si>
  <si>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</si>
  <si>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</si>
  <si>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</si>
  <si>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</si>
  <si>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</si>
  <si>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</si>
  <si>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</si>
  <si>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</si>
  <si>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</si>
  <si>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</si>
  <si>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</si>
  <si>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</si>
  <si>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</si>
  <si>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</si>
  <si>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</si>
  <si>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</si>
  <si>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</si>
  <si>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</si>
  <si>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</si>
  <si>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</si>
  <si>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</si>
  <si>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</si>
  <si>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</si>
  <si>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</si>
  <si>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</si>
  <si>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</si>
  <si>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</si>
  <si>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</si>
  <si>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</si>
  <si>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</si>
  <si>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</si>
  <si>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</si>
  <si>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</si>
  <si>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</si>
  <si>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</si>
  <si>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</si>
  <si>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</si>
  <si>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</si>
  <si>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</si>
  <si>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</si>
  <si>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</si>
  <si>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</si>
  <si>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</si>
  <si>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</si>
  <si>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</si>
  <si>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</si>
  <si>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</si>
  <si>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</si>
  <si>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</si>
  <si>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</si>
  <si>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</si>
  <si>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</si>
  <si>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</si>
  <si>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</si>
  <si>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</si>
  <si>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</si>
  <si>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</si>
  <si>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</si>
  <si>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</si>
  <si>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</si>
  <si>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</si>
  <si>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</si>
  <si>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</si>
  <si>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</si>
  <si>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</si>
  <si>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</si>
  <si>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</si>
  <si>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</si>
  <si>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</si>
  <si>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</si>
  <si>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</si>
  <si>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</si>
  <si>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</si>
  <si>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</si>
  <si>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</si>
  <si>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</si>
  <si>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</si>
  <si>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</si>
  <si>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</si>
  <si>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</si>
  <si>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</si>
  <si>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</si>
  <si>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</si>
  <si>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</si>
  <si>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</si>
  <si>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</si>
  <si>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</si>
  <si>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</si>
  <si>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</si>
  <si>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</si>
  <si>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</si>
  <si>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</si>
  <si>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</si>
  <si>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</si>
  <si>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</si>
  <si>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</si>
  <si>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</si>
  <si>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</si>
  <si>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</si>
  <si>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</si>
  <si>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</si>
  <si>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</si>
  <si>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</si>
  <si>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</si>
  <si>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</si>
  <si>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</si>
  <si>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</si>
  <si>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</si>
  <si>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</si>
  <si>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</si>
  <si>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</si>
  <si>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</si>
  <si>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</si>
  <si>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</si>
  <si>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</si>
  <si>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</si>
  <si>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</si>
  <si>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</si>
  <si>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</si>
  <si>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</si>
  <si>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</si>
  <si>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</si>
  <si>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</si>
  <si>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</si>
  <si>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</si>
  <si>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</si>
  <si>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</si>
  <si>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</si>
  <si>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</si>
  <si>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</si>
  <si>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</si>
  <si>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</si>
  <si>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</si>
  <si>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</si>
  <si>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</si>
  <si>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</si>
  <si>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</si>
  <si>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</si>
  <si>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</si>
  <si>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</si>
  <si>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</si>
  <si>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</si>
  <si>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</si>
  <si>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</si>
  <si>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</si>
  <si>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</si>
  <si>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</si>
  <si>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</si>
  <si>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</si>
  <si>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</si>
  <si>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</si>
  <si>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</si>
  <si>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</si>
  <si>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</si>
  <si>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</si>
  <si>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</si>
  <si>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</si>
  <si>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</si>
  <si>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</si>
  <si>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</si>
  <si>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</si>
  <si>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</si>
  <si>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</si>
  <si>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</si>
  <si>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</si>
  <si>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</si>
  <si>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</si>
  <si>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</si>
  <si>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</si>
  <si>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</si>
  <si>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</si>
  <si>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</si>
  <si>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</si>
  <si>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</si>
  <si>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</si>
  <si>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</si>
  <si>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</si>
  <si>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</si>
  <si>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</si>
  <si>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</si>
  <si>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</si>
  <si>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</si>
  <si>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</si>
  <si>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</si>
  <si>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</si>
  <si>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</si>
  <si>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</si>
  <si>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</si>
  <si>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</si>
  <si>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</si>
  <si>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</si>
  <si>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</si>
  <si>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</si>
  <si>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</si>
  <si>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</si>
  <si>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</si>
  <si>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</si>
  <si>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</si>
  <si>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</si>
  <si>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</si>
  <si>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</si>
  <si>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</si>
  <si>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</si>
  <si>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</si>
  <si>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</si>
  <si>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</si>
  <si>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</si>
  <si>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</si>
  <si>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</si>
  <si>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</si>
  <si>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</si>
  <si>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</si>
  <si>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</si>
  <si>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</si>
  <si>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</si>
  <si>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</si>
  <si>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</si>
  <si>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</si>
  <si>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</si>
  <si>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</si>
  <si>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</si>
  <si>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</si>
  <si>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</si>
  <si>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</si>
  <si>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</si>
  <si>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</si>
  <si>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</si>
  <si>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</si>
  <si>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</si>
  <si>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</si>
  <si>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</si>
  <si>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</si>
  <si>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</si>
  <si>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</si>
  <si>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</si>
  <si>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</si>
  <si>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</si>
  <si>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</si>
  <si>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</si>
  <si>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</si>
  <si>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</si>
  <si>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</si>
  <si>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</si>
  <si>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</si>
  <si>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</si>
  <si>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</si>
  <si>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</si>
  <si>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</si>
  <si>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</si>
  <si>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</si>
  <si>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</si>
  <si>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</si>
  <si>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</si>
  <si>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</si>
  <si>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</si>
  <si>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</si>
  <si>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</si>
  <si>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</si>
  <si>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</si>
  <si>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</si>
  <si>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</si>
  <si>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</si>
  <si>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</si>
  <si>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</si>
  <si>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</si>
  <si>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</si>
  <si>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</si>
  <si>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</si>
  <si>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</si>
  <si>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</si>
  <si>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</si>
  <si>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</si>
  <si>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</si>
  <si>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</si>
  <si>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</si>
  <si>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</si>
  <si>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</si>
  <si>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</si>
  <si>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</si>
  <si>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</si>
  <si>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</si>
  <si>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</si>
  <si>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</si>
  <si>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</si>
  <si>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</si>
  <si>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</si>
  <si>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</si>
  <si>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</si>
  <si>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</si>
  <si>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</si>
  <si>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</si>
  <si>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</si>
  <si>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</si>
  <si>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</si>
  <si>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</si>
  <si>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</si>
  <si>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</si>
  <si>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</si>
  <si>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</si>
  <si>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</si>
  <si>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</si>
  <si>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</si>
  <si>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</si>
  <si>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</si>
  <si>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</si>
  <si>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</si>
  <si>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</si>
  <si>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</si>
  <si>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</si>
  <si>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</si>
  <si>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</si>
  <si>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</si>
  <si>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</si>
  <si>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</si>
  <si>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</si>
  <si>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</si>
  <si>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</si>
  <si>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</si>
  <si>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</si>
  <si>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</si>
  <si>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</si>
  <si>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</si>
  <si>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</si>
  <si>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</si>
  <si>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</si>
  <si>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</si>
  <si>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</si>
  <si>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</si>
  <si>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</si>
  <si>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</si>
  <si>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</si>
  <si>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</si>
  <si>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</si>
  <si>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</si>
  <si>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</si>
  <si>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</si>
  <si>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</si>
  <si>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</si>
  <si>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</si>
  <si>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</si>
  <si>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</si>
  <si>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</si>
  <si>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</si>
  <si>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</si>
  <si>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</si>
  <si>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</si>
  <si>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</si>
  <si>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</si>
  <si>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</si>
  <si>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</si>
  <si>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</si>
  <si>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</si>
  <si>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</si>
  <si>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</si>
  <si>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</si>
  <si>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</si>
  <si>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</si>
  <si>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</si>
  <si>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</si>
  <si>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</si>
  <si>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</si>
  <si>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</si>
  <si>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</si>
  <si>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</si>
  <si>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</si>
  <si>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</si>
  <si>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</si>
  <si>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</si>
  <si>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</si>
  <si>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</si>
  <si>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</si>
  <si>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</si>
  <si>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</si>
  <si>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</si>
  <si>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</si>
  <si>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</si>
  <si>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</si>
  <si>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</si>
  <si>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</si>
  <si>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</si>
  <si>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</si>
  <si>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</si>
  <si>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</si>
  <si>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</si>
  <si>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</si>
  <si>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</si>
  <si>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</si>
  <si>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</si>
  <si>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</si>
  <si>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</si>
  <si>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</si>
  <si>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</si>
  <si>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</si>
  <si>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</si>
  <si>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</si>
  <si>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</si>
  <si>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</si>
  <si>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</si>
  <si>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</si>
  <si>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</si>
  <si>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</si>
  <si>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</si>
  <si>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</si>
  <si>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</si>
  <si>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</si>
  <si>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</si>
  <si>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</si>
  <si>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</si>
  <si>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</si>
  <si>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</si>
  <si>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</si>
  <si>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</si>
  <si>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</si>
  <si>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</si>
  <si>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</si>
  <si>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</si>
  <si>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</si>
  <si>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</si>
  <si>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</si>
  <si>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</si>
  <si>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</si>
  <si>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</si>
  <si>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</si>
  <si>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</si>
  <si>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</si>
  <si>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</si>
  <si>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</si>
  <si>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</si>
  <si>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</si>
  <si>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</si>
  <si>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</si>
  <si>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</si>
  <si>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</si>
  <si>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</si>
  <si>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</si>
  <si>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</si>
  <si>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</si>
  <si>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</si>
  <si>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</si>
  <si>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</si>
  <si>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</si>
  <si>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</si>
  <si>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</si>
  <si>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</si>
  <si>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</si>
  <si>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</si>
  <si>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</si>
  <si>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</si>
  <si>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</si>
  <si>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</si>
  <si>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</si>
  <si>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</si>
  <si>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</si>
  <si>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</si>
  <si>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</si>
  <si>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</si>
  <si>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</si>
  <si>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</si>
  <si>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</si>
  <si>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</si>
  <si>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</si>
  <si>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</si>
  <si>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</si>
  <si>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</si>
  <si>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</si>
  <si>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</si>
  <si>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</si>
  <si>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</si>
  <si>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</si>
  <si>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</si>
  <si>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</si>
  <si>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</si>
  <si>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</si>
  <si>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</si>
  <si>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</si>
  <si>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</si>
  <si>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</si>
  <si>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</si>
  <si>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</si>
  <si>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</si>
  <si>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</si>
  <si>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</si>
  <si>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</si>
  <si>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</si>
  <si>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</si>
  <si>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</si>
  <si>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</si>
  <si>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</si>
  <si>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</si>
  <si>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</si>
  <si>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</si>
  <si>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</si>
  <si>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</si>
  <si>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</si>
  <si>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</si>
  <si>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</si>
  <si>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</si>
  <si>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</si>
  <si>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</si>
  <si>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</si>
  <si>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</si>
  <si>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</si>
  <si>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</si>
  <si>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</si>
  <si>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</si>
  <si>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</si>
  <si>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</si>
  <si>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</si>
  <si>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</si>
  <si>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</si>
  <si>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</si>
  <si>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</si>
  <si>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</si>
  <si>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</si>
  <si>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</si>
  <si>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</si>
  <si>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</si>
  <si>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</si>
  <si>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</si>
  <si>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</si>
  <si>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</si>
  <si>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</si>
  <si>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</si>
  <si>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</si>
  <si>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</si>
  <si>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</si>
  <si>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</si>
  <si>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</si>
  <si>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</si>
  <si>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</si>
  <si>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</si>
  <si>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</si>
  <si>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</si>
  <si>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</si>
  <si>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</si>
  <si>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</si>
  <si>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</si>
  <si>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</si>
  <si>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</si>
  <si>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</si>
  <si>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</si>
  <si>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</si>
  <si>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</si>
  <si>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</si>
  <si>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</si>
  <si>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</si>
  <si>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</si>
  <si>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</si>
  <si>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</si>
  <si>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</si>
  <si>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</si>
  <si>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</si>
  <si>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</si>
  <si>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</si>
  <si>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</si>
  <si>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</si>
  <si>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</si>
  <si>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</si>
  <si>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</si>
  <si>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</si>
  <si>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</si>
  <si>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</si>
  <si>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</si>
  <si>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</si>
  <si>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</si>
  <si>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</si>
  <si>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</si>
  <si>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</si>
  <si>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</si>
  <si>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</si>
  <si>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</si>
  <si>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</si>
  <si>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</si>
  <si>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</si>
  <si>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</si>
  <si>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</si>
  <si>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</si>
  <si>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</si>
  <si>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</si>
  <si>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</si>
  <si>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</si>
  <si>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</si>
  <si>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</si>
  <si>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</si>
  <si>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</si>
  <si>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</si>
  <si>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</si>
  <si>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</si>
  <si>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</si>
  <si>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</si>
  <si>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</si>
  <si>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</si>
  <si>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</si>
  <si>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</si>
  <si>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</si>
  <si>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</si>
  <si>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</si>
  <si>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</si>
  <si>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</si>
  <si>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</si>
  <si>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</si>
  <si>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</si>
  <si>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</si>
  <si>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</si>
  <si>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</si>
  <si>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</si>
  <si>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</si>
  <si>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</si>
  <si>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</si>
  <si>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</si>
  <si>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</si>
  <si>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</si>
  <si>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</si>
  <si>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</si>
  <si>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</si>
  <si>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</si>
  <si>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</si>
  <si>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</si>
  <si>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</si>
  <si>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</si>
  <si>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</si>
  <si>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</si>
  <si>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</si>
  <si>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</si>
  <si>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</si>
  <si>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</si>
  <si>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</si>
  <si>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</si>
  <si>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</si>
  <si>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</si>
  <si>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</si>
  <si>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</si>
  <si>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</si>
  <si>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</si>
  <si>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</si>
  <si>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</si>
  <si>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</si>
  <si>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</si>
  <si>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</si>
  <si>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</si>
  <si>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</si>
  <si>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</si>
  <si>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</si>
  <si>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</si>
  <si>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</si>
  <si>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</si>
  <si>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</si>
  <si>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</si>
  <si>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</si>
  <si>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</si>
  <si>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</si>
  <si>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</si>
  <si>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</si>
  <si>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</si>
  <si>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</si>
  <si>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</si>
  <si>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</si>
  <si>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</si>
  <si>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</si>
  <si>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</si>
  <si>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</si>
  <si>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</si>
  <si>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</si>
  <si>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</si>
  <si>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</si>
  <si>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</si>
  <si>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</si>
  <si>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</si>
  <si>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</si>
  <si>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</si>
  <si>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</si>
  <si>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</si>
  <si>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</si>
  <si>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</si>
  <si>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</si>
  <si>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</si>
  <si>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</si>
  <si>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</si>
  <si>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</si>
  <si>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</si>
  <si>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</si>
  <si>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</si>
  <si>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</si>
  <si>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</si>
  <si>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</si>
  <si>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</si>
  <si>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</si>
  <si>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</si>
  <si>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</si>
  <si>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</si>
  <si>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</si>
  <si>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</si>
  <si>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</si>
  <si>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</si>
  <si>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</si>
  <si>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</si>
  <si>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</si>
  <si>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</si>
  <si>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</si>
  <si>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</si>
  <si>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</si>
  <si>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</si>
  <si>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</si>
  <si>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</si>
  <si>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</si>
  <si>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</si>
  <si>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</si>
  <si>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</si>
  <si>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</si>
  <si>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</si>
  <si>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</si>
  <si>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</si>
  <si>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</si>
  <si>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</si>
  <si>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</si>
  <si>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</si>
  <si>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</si>
  <si>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</si>
  <si>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</si>
  <si>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</si>
  <si>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</si>
  <si>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</si>
  <si>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</si>
  <si>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</si>
  <si>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</si>
  <si>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</si>
  <si>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</si>
  <si>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</si>
  <si>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</si>
  <si>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</si>
  <si>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</si>
  <si>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</si>
  <si>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</si>
  <si>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</si>
  <si>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</si>
  <si>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</si>
  <si>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</si>
  <si>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</si>
  <si>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</si>
  <si>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</si>
  <si>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</si>
  <si>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</si>
  <si>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</si>
  <si>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</si>
  <si>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</si>
  <si>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</si>
  <si>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</si>
  <si>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</si>
  <si>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</si>
  <si>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</si>
  <si>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</si>
  <si>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</si>
  <si>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</si>
  <si>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</si>
  <si>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</si>
  <si>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</si>
  <si>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</si>
  <si>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</si>
  <si>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</si>
  <si>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</si>
  <si>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</si>
  <si>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</si>
  <si>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</si>
  <si>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</si>
  <si>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</si>
  <si>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</si>
  <si>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</si>
  <si>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</si>
  <si>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</si>
  <si>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</si>
  <si>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</si>
  <si>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</si>
  <si>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</si>
  <si>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</si>
  <si>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</si>
  <si>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</si>
  <si>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</si>
  <si>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</si>
  <si>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</si>
  <si>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</si>
  <si>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</si>
  <si>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</si>
  <si>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</si>
  <si>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</si>
  <si>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</si>
  <si>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</si>
  <si>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</si>
  <si>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</si>
  <si>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</si>
  <si>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</si>
  <si>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</si>
  <si>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</si>
  <si>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</si>
  <si>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</si>
  <si>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</si>
  <si>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</si>
  <si>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</si>
  <si>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</si>
  <si>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</si>
  <si>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</si>
  <si>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</si>
  <si>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</si>
  <si>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</si>
  <si>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</si>
  <si>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</si>
  <si>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</si>
  <si>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</si>
  <si>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</si>
  <si>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</si>
  <si>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</si>
  <si>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</si>
  <si>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</si>
  <si>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</si>
  <si>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</si>
  <si>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</si>
  <si>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</si>
  <si>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</si>
  <si>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</si>
  <si>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</si>
  <si>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</si>
  <si>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</si>
  <si>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</si>
  <si>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</si>
  <si>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</si>
  <si>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</si>
  <si>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</si>
  <si>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</si>
  <si>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</si>
  <si>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</si>
  <si>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</si>
  <si>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</si>
  <si>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</si>
  <si>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</si>
  <si>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</si>
  <si>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</si>
  <si>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</si>
  <si>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</si>
  <si>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</si>
  <si>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</si>
  <si>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</si>
  <si>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</si>
  <si>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</si>
  <si>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</si>
  <si>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</si>
  <si>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</si>
  <si>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</si>
  <si>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</si>
  <si>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</si>
  <si>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</si>
  <si>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</si>
  <si>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</si>
  <si>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</si>
  <si>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</si>
  <si>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</si>
  <si>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</si>
  <si>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</si>
  <si>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</si>
  <si>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</si>
  <si>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</si>
  <si>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</si>
  <si>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</si>
  <si>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</si>
  <si>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</si>
  <si>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</si>
  <si>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</si>
  <si>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</si>
  <si>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</si>
  <si>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</si>
  <si>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</si>
  <si>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</si>
  <si>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</si>
  <si>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</si>
  <si>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</si>
  <si>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</si>
  <si>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</si>
  <si>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</si>
  <si>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</si>
  <si>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</si>
  <si>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</si>
  <si>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</si>
  <si>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</si>
  <si>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</si>
  <si>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</si>
  <si>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</si>
  <si>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</si>
  <si>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</si>
  <si>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</si>
  <si>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</si>
  <si>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</si>
  <si>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</si>
  <si>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</si>
  <si>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</si>
  <si>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</si>
  <si>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</si>
  <si>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</si>
  <si>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</si>
  <si>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</si>
  <si>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</si>
  <si>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</si>
  <si>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</si>
  <si>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</si>
  <si>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</si>
  <si>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</si>
  <si>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</si>
  <si>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</si>
  <si>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</si>
  <si>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</si>
  <si>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</si>
  <si>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</si>
  <si>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</si>
  <si>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</si>
  <si>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</si>
  <si>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</si>
  <si>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</si>
  <si>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</si>
  <si>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</si>
  <si>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</si>
  <si>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</si>
  <si>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</si>
  <si>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</si>
  <si>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</si>
  <si>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</si>
  <si>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</si>
  <si>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</si>
  <si>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</si>
  <si>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</si>
  <si>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</si>
  <si>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</si>
  <si>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</si>
  <si>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</si>
  <si>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</si>
  <si>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</si>
  <si>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</si>
  <si>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</si>
  <si>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</si>
  <si>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</si>
  <si>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</si>
  <si>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</si>
  <si>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</si>
  <si>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</si>
  <si>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</si>
  <si>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</si>
  <si>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</si>
  <si>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</si>
  <si>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</si>
  <si>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</si>
  <si>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</si>
  <si>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</si>
  <si>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</si>
  <si>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</si>
  <si>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</si>
  <si>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</si>
  <si>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</si>
  <si>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</si>
  <si>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</si>
  <si>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</si>
  <si>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</si>
  <si>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</si>
  <si>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</si>
  <si>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</si>
  <si>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</si>
  <si>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</si>
  <si>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</si>
  <si>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</si>
  <si>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</si>
  <si>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</si>
  <si>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</si>
  <si>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</si>
  <si>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</si>
  <si>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</si>
  <si>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</si>
  <si>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</si>
  <si>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</si>
  <si>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</si>
  <si>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</si>
  <si>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</si>
  <si>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</si>
  <si>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</si>
  <si>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</si>
  <si>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</si>
  <si>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</si>
  <si>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</si>
  <si>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</si>
  <si>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</si>
  <si>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</si>
  <si>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</si>
  <si>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</si>
  <si>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</si>
  <si>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</si>
  <si>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</si>
  <si>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</si>
  <si>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</si>
  <si>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</si>
  <si>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</si>
  <si>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</si>
  <si>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</si>
  <si>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</si>
  <si>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</si>
  <si>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</si>
  <si>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</si>
  <si>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</si>
  <si>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</si>
  <si>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</si>
  <si>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</si>
  <si>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</si>
  <si>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</si>
  <si>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</si>
  <si>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</si>
  <si>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</si>
  <si>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</si>
  <si>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</si>
  <si>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</si>
  <si>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</si>
  <si>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</si>
  <si>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</si>
  <si>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</si>
  <si>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</si>
  <si>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</si>
  <si>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</si>
  <si>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</si>
  <si>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</si>
  <si>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</si>
  <si>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</si>
  <si>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</si>
  <si>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</si>
  <si>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</si>
  <si>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</si>
  <si>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</si>
  <si>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</si>
  <si>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</si>
  <si>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</si>
  <si>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</si>
  <si>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</si>
  <si>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</si>
  <si>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</si>
  <si>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</si>
  <si>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</si>
  <si>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</si>
  <si>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</si>
  <si>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</si>
  <si>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</si>
  <si>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</si>
  <si>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</si>
  <si>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</si>
  <si>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</si>
  <si>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</si>
  <si>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</si>
  <si>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</si>
  <si>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</si>
  <si>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</si>
  <si>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</si>
  <si>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</si>
  <si>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</si>
  <si>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</si>
  <si>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</si>
  <si>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</si>
  <si>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</si>
  <si>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</si>
  <si>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</si>
  <si>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</si>
  <si>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</si>
  <si>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</si>
  <si>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</si>
  <si>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</si>
  <si>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</si>
  <si>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</si>
  <si>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</si>
  <si>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</si>
  <si>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</si>
  <si>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</si>
  <si>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</si>
  <si>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</si>
  <si>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</si>
  <si>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</si>
  <si>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</si>
  <si>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</si>
  <si>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</si>
  <si>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</si>
  <si>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</si>
  <si>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</si>
  <si>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</si>
  <si>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</si>
  <si>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</si>
  <si>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</si>
  <si>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</si>
  <si>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</si>
  <si>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</si>
  <si>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</si>
  <si>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</si>
  <si>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</si>
  <si>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</si>
  <si>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</si>
  <si>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</si>
  <si>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</si>
  <si>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</si>
  <si>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</si>
  <si>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</si>
  <si>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</si>
  <si>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</si>
  <si>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</si>
  <si>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</si>
  <si>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</si>
  <si>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</si>
  <si>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</si>
  <si>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</si>
  <si>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</si>
  <si>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</si>
  <si>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</si>
  <si>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</si>
  <si>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</si>
  <si>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</si>
  <si>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</si>
  <si>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</si>
  <si>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</si>
  <si>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</si>
  <si>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</si>
  <si>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</si>
  <si>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</si>
  <si>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</si>
  <si>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</si>
  <si>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</si>
  <si>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</si>
  <si>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</si>
  <si>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</si>
  <si>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</si>
  <si>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</si>
  <si>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</si>
  <si>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</si>
  <si>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</si>
  <si>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</si>
  <si>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</si>
  <si>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</si>
  <si>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</si>
  <si>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</si>
  <si>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</si>
  <si>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</si>
  <si>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</si>
  <si>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</si>
  <si>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</si>
  <si>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</si>
  <si>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</si>
  <si>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</si>
  <si>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</si>
  <si>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</si>
  <si>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</si>
  <si>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</si>
  <si>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</si>
  <si>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</si>
  <si>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</si>
  <si>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</si>
  <si>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</si>
  <si>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</si>
  <si>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</si>
  <si>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</si>
  <si>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</si>
  <si>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</si>
  <si>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</si>
  <si>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</si>
  <si>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</si>
  <si>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</si>
  <si>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</si>
  <si>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</si>
  <si>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</si>
  <si>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</si>
  <si>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</si>
  <si>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</si>
  <si>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</si>
  <si>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</si>
  <si>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</si>
  <si>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</si>
  <si>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</si>
  <si>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</si>
  <si>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</si>
  <si>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</si>
  <si>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</si>
  <si>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</si>
  <si>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</si>
  <si>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</si>
  <si>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</si>
  <si>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</si>
  <si>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</si>
  <si>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</si>
  <si>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</si>
  <si>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</si>
  <si>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</si>
  <si>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</si>
  <si>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</si>
  <si>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</si>
  <si>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</si>
  <si>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</si>
  <si>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</si>
  <si>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</si>
  <si>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</si>
  <si>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</si>
  <si>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</si>
  <si>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</si>
  <si>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</si>
  <si>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</si>
  <si>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</si>
  <si>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</si>
  <si>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</si>
  <si>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</si>
  <si>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</si>
  <si>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</si>
  <si>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</si>
  <si>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</si>
  <si>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</si>
  <si>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</si>
  <si>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</si>
  <si>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</si>
  <si>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</si>
  <si>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</si>
  <si>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</si>
  <si>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</si>
  <si>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</si>
  <si>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</si>
  <si>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</si>
  <si>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</si>
  <si>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</si>
  <si>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</si>
  <si>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</si>
  <si>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</si>
  <si>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</si>
  <si>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</si>
  <si>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</si>
  <si>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</si>
  <si>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</si>
  <si>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</si>
  <si>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</si>
  <si>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</si>
  <si>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</si>
  <si>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</si>
  <si>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</si>
  <si>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</si>
  <si>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</si>
  <si>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</si>
  <si>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</si>
  <si>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</si>
  <si>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</si>
  <si>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</si>
  <si>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</si>
  <si>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</si>
  <si>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</si>
  <si>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</si>
  <si>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</si>
  <si>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</si>
  <si>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</si>
  <si>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</si>
  <si>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</si>
  <si>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</si>
  <si>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</si>
  <si>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</si>
  <si>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</si>
  <si>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</si>
  <si>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</si>
  <si>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</si>
  <si>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</si>
  <si>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</si>
  <si>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</si>
  <si>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</si>
  <si>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</si>
  <si>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</si>
  <si>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</si>
  <si>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</si>
  <si>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</si>
  <si>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</si>
  <si>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</si>
  <si>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</si>
  <si>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</si>
  <si>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</si>
  <si>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</si>
  <si>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</si>
  <si>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</si>
  <si>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</si>
  <si>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</si>
  <si>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</si>
  <si>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</si>
  <si>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</si>
  <si>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</si>
  <si>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</si>
  <si>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</si>
  <si>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</si>
  <si>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</si>
  <si>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</si>
  <si>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</si>
  <si>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</si>
  <si>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</si>
  <si>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</si>
  <si>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</si>
  <si>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</si>
  <si>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</si>
  <si>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</si>
  <si>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</si>
  <si>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</si>
  <si>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</si>
  <si>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</si>
  <si>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</si>
  <si>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</si>
  <si>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</si>
  <si>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</si>
  <si>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</si>
  <si>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</si>
  <si>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</si>
  <si>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</si>
  <si>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</si>
  <si>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</si>
  <si>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</si>
  <si>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</si>
  <si>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</si>
  <si>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</si>
  <si>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</si>
  <si>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</si>
  <si>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</si>
  <si>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</si>
  <si>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</si>
  <si>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</si>
  <si>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</si>
  <si>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</si>
  <si>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</si>
  <si>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</si>
  <si>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</si>
  <si>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</si>
  <si>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</si>
  <si>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</si>
  <si>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</si>
  <si>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</si>
  <si>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</si>
  <si>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</si>
  <si>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</si>
  <si>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</si>
  <si>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</si>
  <si>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</si>
  <si>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</si>
  <si>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</si>
  <si>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</si>
  <si>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</si>
  <si>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</si>
  <si>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</si>
  <si>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</si>
  <si>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</si>
  <si>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</si>
  <si>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</si>
  <si>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</si>
  <si>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</si>
  <si>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</si>
  <si>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</si>
  <si>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</si>
  <si>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</si>
  <si>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</si>
  <si>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</si>
  <si>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</si>
  <si>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</si>
  <si>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</si>
  <si>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</si>
  <si>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</si>
  <si>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</si>
  <si>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</si>
  <si>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</si>
  <si>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</si>
  <si>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</si>
  <si>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</si>
  <si>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</si>
  <si>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</si>
  <si>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</si>
  <si>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</si>
  <si>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</si>
  <si>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</si>
  <si>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</si>
  <si>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</si>
  <si>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</si>
  <si>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</si>
  <si>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</si>
  <si>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</si>
  <si>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</si>
  <si>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</si>
  <si>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</si>
  <si>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</si>
  <si>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</si>
  <si>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</si>
  <si>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</si>
  <si>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</si>
  <si>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</si>
  <si>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</si>
  <si>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</si>
  <si>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</si>
  <si>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</si>
  <si>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</si>
  <si>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</si>
  <si>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</si>
  <si>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</si>
  <si>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</si>
  <si>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</si>
  <si>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</si>
  <si>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</si>
  <si>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</si>
  <si>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</si>
  <si>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</si>
  <si>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</si>
  <si>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</si>
  <si>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</si>
  <si>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</si>
  <si>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</si>
  <si>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</si>
  <si>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</si>
  <si>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</si>
  <si>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</si>
  <si>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</si>
  <si>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</si>
  <si>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</si>
  <si>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</si>
  <si>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</si>
  <si>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</si>
  <si>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</si>
  <si>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</si>
  <si>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</si>
  <si>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</si>
  <si>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</si>
  <si>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</si>
  <si>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</si>
  <si>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</si>
  <si>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</si>
  <si>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</si>
  <si>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</si>
  <si>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</si>
  <si>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</si>
  <si>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</si>
  <si>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</si>
  <si>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</si>
  <si>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</si>
  <si>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</si>
  <si>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</si>
  <si>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</si>
  <si>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</si>
  <si>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</si>
  <si>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</si>
  <si>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</si>
  <si>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</si>
  <si>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</si>
  <si>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</si>
  <si>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</si>
  <si>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</si>
  <si>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</si>
  <si>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</si>
  <si>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</si>
  <si>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</si>
  <si>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</si>
  <si>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</si>
  <si>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</si>
  <si>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</si>
  <si>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</si>
  <si>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</si>
  <si>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</si>
  <si>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</si>
  <si>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</si>
  <si>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</si>
  <si>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</si>
  <si>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</si>
  <si>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</si>
  <si>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</si>
  <si>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</si>
  <si>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</si>
  <si>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</si>
  <si>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</si>
  <si>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</si>
  <si>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</si>
  <si>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</si>
  <si>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</si>
  <si>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</si>
  <si>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</si>
  <si>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</si>
  <si>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</si>
  <si>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</si>
  <si>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</si>
  <si>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</si>
  <si>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</si>
  <si>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</si>
  <si>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</si>
  <si>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</si>
  <si>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</si>
  <si>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</si>
  <si>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</si>
  <si>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</si>
  <si>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</si>
  <si>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</si>
  <si>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</si>
  <si>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</si>
  <si>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</si>
  <si>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</si>
  <si>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</si>
  <si>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</si>
  <si>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</si>
  <si>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</si>
  <si>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</si>
  <si>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</si>
  <si>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</si>
  <si>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</si>
  <si>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</si>
  <si>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</si>
  <si>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</si>
  <si>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</si>
  <si>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</si>
  <si>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</si>
  <si>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</si>
  <si>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</si>
  <si>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</si>
  <si>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</si>
  <si>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</si>
  <si>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</si>
  <si>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</si>
  <si>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</si>
  <si>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</si>
  <si>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</si>
  <si>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</si>
  <si>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</si>
  <si>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</si>
  <si>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</si>
  <si>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</si>
  <si>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</si>
  <si>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</si>
  <si>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</si>
  <si>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</si>
  <si>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</si>
  <si>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</si>
  <si>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</si>
  <si>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</si>
  <si>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</si>
  <si>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</si>
  <si>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</si>
  <si>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</si>
  <si>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</si>
  <si>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</si>
  <si>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</si>
  <si>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</si>
  <si>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</si>
  <si>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</si>
  <si>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</si>
  <si>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</si>
  <si>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</si>
  <si>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</si>
  <si>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</si>
  <si>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</si>
  <si>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</si>
  <si>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</si>
  <si>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</si>
  <si>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</si>
  <si>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</si>
  <si>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</si>
  <si>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</si>
  <si>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</si>
  <si>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</si>
  <si>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</si>
  <si>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</si>
  <si>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</si>
  <si>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</si>
  <si>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</si>
  <si>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</si>
  <si>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</si>
  <si>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</si>
  <si>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</si>
  <si>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</si>
  <si>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</si>
  <si>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</si>
  <si>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</si>
  <si>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</si>
  <si>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</si>
  <si>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</si>
  <si>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</si>
  <si>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</si>
  <si>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</si>
  <si>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</si>
  <si>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</si>
  <si>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</si>
  <si>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</si>
  <si>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</si>
  <si>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</si>
  <si>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</si>
  <si>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</si>
  <si>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</si>
  <si>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</si>
  <si>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</si>
  <si>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</si>
  <si>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</si>
  <si>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</si>
  <si>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</si>
  <si>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</si>
  <si>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</si>
  <si>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</si>
  <si>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</si>
  <si>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</si>
  <si>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</si>
  <si>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</si>
  <si>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</si>
  <si>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</si>
  <si>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</si>
  <si>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</si>
  <si>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</si>
  <si>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</si>
  <si>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</si>
  <si>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</si>
  <si>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</si>
  <si>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</si>
  <si>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</si>
  <si>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</si>
  <si>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</si>
  <si>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</si>
  <si>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</si>
  <si>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</si>
  <si>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</si>
  <si>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</si>
  <si>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</si>
  <si>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</si>
  <si>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</si>
  <si>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</si>
  <si>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</si>
  <si>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</si>
  <si>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</si>
  <si>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</si>
  <si>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</si>
  <si>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</si>
  <si>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</si>
  <si>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</si>
  <si>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</si>
  <si>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</si>
  <si>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</si>
  <si>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</si>
  <si>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</si>
  <si>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</si>
  <si>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</si>
  <si>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</si>
  <si>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</si>
  <si>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</si>
  <si>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</si>
  <si>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</si>
  <si>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</si>
  <si>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</si>
  <si>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</si>
  <si>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</si>
  <si>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</si>
  <si>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</si>
  <si>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</si>
  <si>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</si>
  <si>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</si>
  <si>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</si>
  <si>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</si>
  <si>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</si>
  <si>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</si>
  <si>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</si>
  <si>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</si>
  <si>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</si>
  <si>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</si>
  <si>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</si>
  <si>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</si>
  <si>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</si>
  <si>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</si>
  <si>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</si>
  <si>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</si>
  <si>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</si>
  <si>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</si>
  <si>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</si>
  <si>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</si>
  <si>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</si>
  <si>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</si>
  <si>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</si>
  <si>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</si>
  <si>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</si>
  <si>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</si>
  <si>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</si>
  <si>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</si>
  <si>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</si>
  <si>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</si>
  <si>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</si>
  <si>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</si>
  <si>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</si>
  <si>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</si>
  <si>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</si>
  <si>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</si>
  <si>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</si>
  <si>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</si>
  <si>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</si>
  <si>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</si>
  <si>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</si>
  <si>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</si>
  <si>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</si>
  <si>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</si>
  <si>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</si>
  <si>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</si>
  <si>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</si>
  <si>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</si>
  <si>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</si>
  <si>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</si>
  <si>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</si>
  <si>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</si>
  <si>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</si>
  <si>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</si>
  <si>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</si>
  <si>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</si>
  <si>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</si>
  <si>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</si>
  <si>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</si>
  <si>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</si>
  <si>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</si>
  <si>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</si>
  <si>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</si>
  <si>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</si>
  <si>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</si>
  <si>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</si>
  <si>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</si>
  <si>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</si>
  <si>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</si>
  <si>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</si>
  <si>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</si>
  <si>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</si>
  <si>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</si>
  <si>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</si>
  <si>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</si>
  <si>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</si>
  <si>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</si>
  <si>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</si>
  <si>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</si>
  <si>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</si>
  <si>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</si>
  <si>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</si>
  <si>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</si>
  <si>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</si>
  <si>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</si>
  <si>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</si>
  <si>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</si>
  <si>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</si>
  <si>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</si>
  <si>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</si>
  <si>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</si>
  <si>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</si>
  <si>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</si>
  <si>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</si>
  <si>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</si>
  <si>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</si>
  <si>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</si>
  <si>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</si>
  <si>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</si>
  <si>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</si>
  <si>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</si>
  <si>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</si>
  <si>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</si>
  <si>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</si>
  <si>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</si>
  <si>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</si>
  <si>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</si>
  <si>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</si>
  <si>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</si>
  <si>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</si>
  <si>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</si>
  <si>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</si>
  <si>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</si>
  <si>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</si>
  <si>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</si>
  <si>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</si>
  <si>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</si>
  <si>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</si>
  <si>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</si>
  <si>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</si>
  <si>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</si>
  <si>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</si>
  <si>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</si>
  <si>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</si>
  <si>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</si>
  <si>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</si>
  <si>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</si>
  <si>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</si>
  <si>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</si>
  <si>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</si>
  <si>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</si>
  <si>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</si>
  <si>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</si>
  <si>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</si>
  <si>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</si>
  <si>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</si>
  <si>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</si>
  <si>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</si>
  <si>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</si>
  <si>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</si>
  <si>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</si>
  <si>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</si>
  <si>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</si>
  <si>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</si>
  <si>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</si>
  <si>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</si>
  <si>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</si>
  <si>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</si>
  <si>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</si>
  <si>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</si>
  <si>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</si>
  <si>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</si>
  <si>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</si>
  <si>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</si>
  <si>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</si>
  <si>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</si>
  <si>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</si>
  <si>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</si>
  <si>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</si>
  <si>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</si>
  <si>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</si>
  <si>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</si>
  <si>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</si>
  <si>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</si>
  <si>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</si>
  <si>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</si>
  <si>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</si>
  <si>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</si>
  <si>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</si>
  <si>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</si>
  <si>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</si>
  <si>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</si>
  <si>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</si>
  <si>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</si>
  <si>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</si>
  <si>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</si>
  <si>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</si>
  <si>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</si>
  <si>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</si>
  <si>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</si>
  <si>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</si>
  <si>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</si>
  <si>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</si>
  <si>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</si>
  <si>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</si>
  <si>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</si>
  <si>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</si>
  <si>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</si>
  <si>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</si>
  <si>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</si>
  <si>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</si>
  <si>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</si>
  <si>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</si>
  <si>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</si>
  <si>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</si>
  <si>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</si>
  <si>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</si>
  <si>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</si>
  <si>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</si>
  <si>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</si>
  <si>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</si>
  <si>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</si>
  <si>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</si>
  <si>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</si>
  <si>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</si>
  <si>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</si>
  <si>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</si>
  <si>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</si>
  <si>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</si>
  <si>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</si>
  <si>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</si>
  <si>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</si>
  <si>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</si>
  <si>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</si>
  <si>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</si>
  <si>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</si>
  <si>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</si>
  <si>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</si>
  <si>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</si>
  <si>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</si>
  <si>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</si>
  <si>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</si>
  <si>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</si>
  <si>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</si>
  <si>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</si>
  <si>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</si>
  <si>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</si>
  <si>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</si>
  <si>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</si>
  <si>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</si>
  <si>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</si>
  <si>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</si>
  <si>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</si>
  <si>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</si>
  <si>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</si>
  <si>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</si>
  <si>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</si>
  <si>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</si>
  <si>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</si>
  <si>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</si>
  <si>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</si>
  <si>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</si>
  <si>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</si>
  <si>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</si>
  <si>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</si>
  <si>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</si>
  <si>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</si>
  <si>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</si>
  <si>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</si>
  <si>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</si>
  <si>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</si>
  <si>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</si>
  <si>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</si>
  <si>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</si>
  <si>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</si>
  <si>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</si>
  <si>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</si>
  <si>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</si>
  <si>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</si>
  <si>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</si>
  <si>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</si>
  <si>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</si>
  <si>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</si>
  <si>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</si>
  <si>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</si>
  <si>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</si>
  <si>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</si>
  <si>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</si>
  <si>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</si>
  <si>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</si>
  <si>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</si>
  <si>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</si>
  <si>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</si>
  <si>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</si>
  <si>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</si>
  <si>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</si>
  <si>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</si>
  <si>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</si>
  <si>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</si>
  <si>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</si>
  <si>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</si>
  <si>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</si>
  <si>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</si>
  <si>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</si>
  <si>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</si>
  <si>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</si>
  <si>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</si>
  <si>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</si>
  <si>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</si>
  <si>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</si>
  <si>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</si>
  <si>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</si>
  <si>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</si>
  <si>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</si>
  <si>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</si>
  <si>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</si>
  <si>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</si>
  <si>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</si>
  <si>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</si>
  <si>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</si>
  <si>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</si>
  <si>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</si>
  <si>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</si>
  <si>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</si>
  <si>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</si>
  <si>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</si>
  <si>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</si>
  <si>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</si>
  <si>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</si>
  <si>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</si>
  <si>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</si>
  <si>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</si>
  <si>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</si>
  <si>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</si>
  <si>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</si>
  <si>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</si>
  <si>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</si>
  <si>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</si>
  <si>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</si>
  <si>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</si>
  <si>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</si>
  <si>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</si>
  <si>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</si>
  <si>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</si>
  <si>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</si>
  <si>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</si>
  <si>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</si>
  <si>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</si>
  <si>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</si>
  <si>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</si>
  <si>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</si>
  <si>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</si>
  <si>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</si>
  <si>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</si>
  <si>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</si>
  <si>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</si>
  <si>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</si>
  <si>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</si>
  <si>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</si>
  <si>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</si>
  <si>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</si>
  <si>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</si>
  <si>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</si>
  <si>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</si>
  <si>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</si>
  <si>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</si>
  <si>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</si>
  <si>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</si>
  <si>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</si>
  <si>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</si>
  <si>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</si>
  <si>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</si>
  <si>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</si>
  <si>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</si>
  <si>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</si>
  <si>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</si>
  <si>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</si>
  <si>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</si>
  <si>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</si>
  <si>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</si>
  <si>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</si>
  <si>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</si>
  <si>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</si>
  <si>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</si>
  <si>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</si>
  <si>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</si>
  <si>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</si>
  <si>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</si>
  <si>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</si>
  <si>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</si>
  <si>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</si>
  <si>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</si>
  <si>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</si>
  <si>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</si>
  <si>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</si>
  <si>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</si>
  <si>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</si>
  <si>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</si>
  <si>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</si>
  <si>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</si>
  <si>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</si>
  <si>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</si>
  <si>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</si>
  <si>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</si>
  <si>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</si>
  <si>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</si>
  <si>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</si>
  <si>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</si>
  <si>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</si>
  <si>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</si>
  <si>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</si>
  <si>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</si>
  <si>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</si>
  <si>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</si>
  <si>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</si>
  <si>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</si>
  <si>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</si>
  <si>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</si>
  <si>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</si>
  <si>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</si>
  <si>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</si>
  <si>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</si>
  <si>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</si>
  <si>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</si>
  <si>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</si>
  <si>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</si>
  <si>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</si>
  <si>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</si>
  <si>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</si>
  <si>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</si>
  <si>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</si>
  <si>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</si>
  <si>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</si>
  <si>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</si>
  <si>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</si>
  <si>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</si>
  <si>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</si>
  <si>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</si>
  <si>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</si>
  <si>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</si>
  <si>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</si>
  <si>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</si>
  <si>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</si>
  <si>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</si>
  <si>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</si>
  <si>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</si>
  <si>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</si>
  <si>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</si>
  <si>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</si>
  <si>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</si>
  <si>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</si>
  <si>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</si>
  <si>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</si>
  <si>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</si>
  <si>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</si>
  <si>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</si>
  <si>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</si>
  <si>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</si>
  <si>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</si>
  <si>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</si>
  <si>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</si>
  <si>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</si>
  <si>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</si>
  <si>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</si>
  <si>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</si>
  <si>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</si>
  <si>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</si>
  <si>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</si>
  <si>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</si>
  <si>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</si>
  <si>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</si>
  <si>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</si>
  <si>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</si>
  <si>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</si>
  <si>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</si>
  <si>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</si>
  <si>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</si>
  <si>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</si>
  <si>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</si>
  <si>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</si>
  <si>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</si>
  <si>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</si>
  <si>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</si>
  <si>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</si>
  <si>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</si>
  <si>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</si>
  <si>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</si>
  <si>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</si>
  <si>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</si>
  <si>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</si>
  <si>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</si>
  <si>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</si>
  <si>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</si>
  <si>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</si>
  <si>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</si>
  <si>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</si>
  <si>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</si>
  <si>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</si>
  <si>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</si>
  <si>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</si>
  <si>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</si>
  <si>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</si>
  <si>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</si>
  <si>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</si>
  <si>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</si>
  <si>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</si>
  <si>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</si>
  <si>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</si>
  <si>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</si>
  <si>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</si>
  <si>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</si>
  <si>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</si>
  <si>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</si>
  <si>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</si>
  <si>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</si>
  <si>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</si>
  <si>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</si>
  <si>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</si>
  <si>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</si>
  <si>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</si>
  <si>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</si>
  <si>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</si>
  <si>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</si>
  <si>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</si>
  <si>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</si>
  <si>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</si>
  <si>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</si>
  <si>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</si>
  <si>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</si>
  <si>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</si>
  <si>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</si>
  <si>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</si>
  <si>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</si>
  <si>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</si>
  <si>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</si>
  <si>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</si>
  <si>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</si>
  <si>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</si>
  <si>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</si>
  <si>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</si>
  <si>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</si>
  <si>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</si>
  <si>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</si>
  <si>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</si>
  <si>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</si>
  <si>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</si>
  <si>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</si>
  <si>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</si>
  <si>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</si>
  <si>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</si>
  <si>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</si>
  <si>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</si>
  <si>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</si>
  <si>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</si>
  <si>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</si>
  <si>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</si>
  <si>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</si>
  <si>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</si>
  <si>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</si>
  <si>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</si>
  <si>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</si>
  <si>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</si>
  <si>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</si>
  <si>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</si>
  <si>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</si>
  <si>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</si>
  <si>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</si>
  <si>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</si>
  <si>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</si>
  <si>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</si>
  <si>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</si>
  <si>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</si>
  <si>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</si>
  <si>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</si>
  <si>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</si>
  <si>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</si>
  <si>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</si>
  <si>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</si>
  <si>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</si>
  <si>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</si>
  <si>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</si>
  <si>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</si>
  <si>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</si>
  <si>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</si>
  <si>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</si>
  <si>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</si>
  <si>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</si>
  <si>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</si>
  <si>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</si>
  <si>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</si>
  <si>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</si>
  <si>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</si>
  <si>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</si>
  <si>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</si>
  <si>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</si>
  <si>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</si>
  <si>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</si>
  <si>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</si>
  <si>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</si>
  <si>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</si>
  <si>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</si>
  <si>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</si>
  <si>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</si>
  <si>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</si>
  <si>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</si>
  <si>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</si>
  <si>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</si>
  <si>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</si>
  <si>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</si>
  <si>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</si>
  <si>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</si>
  <si>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</si>
  <si>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</si>
  <si>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</si>
  <si>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</si>
  <si>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</si>
  <si>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</si>
  <si>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</si>
  <si>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</si>
  <si>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</si>
  <si>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</si>
  <si>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</si>
  <si>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</si>
  <si>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</si>
  <si>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</si>
  <si>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</si>
  <si>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</si>
  <si>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</si>
  <si>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</si>
  <si>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</si>
  <si>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</si>
  <si>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</si>
  <si>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</si>
  <si>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</si>
  <si>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</si>
  <si>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</si>
  <si>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</si>
  <si>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</si>
  <si>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</si>
  <si>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</si>
  <si>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</si>
  <si>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</si>
  <si>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</si>
  <si>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</si>
  <si>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</si>
  <si>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</si>
  <si>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</si>
  <si>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</si>
  <si>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</si>
  <si>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</si>
  <si>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</si>
  <si>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</si>
  <si>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</si>
  <si>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</si>
  <si>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</si>
  <si>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</si>
  <si>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</si>
  <si>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</si>
  <si>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</si>
  <si>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</si>
  <si>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</si>
  <si>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</si>
  <si>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</si>
  <si>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</si>
  <si>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</si>
  <si>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</si>
  <si>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</si>
  <si>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</si>
  <si>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</si>
  <si>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</si>
  <si>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</si>
  <si>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</si>
  <si>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</si>
  <si>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</si>
  <si>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</si>
  <si>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</si>
  <si>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</si>
  <si>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</si>
  <si>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</si>
  <si>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</si>
  <si>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</si>
  <si>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</si>
  <si>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</si>
  <si>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</si>
  <si>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</si>
  <si>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</si>
  <si>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</si>
  <si>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</si>
  <si>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</si>
  <si>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</si>
  <si>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</si>
  <si>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</si>
  <si>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</si>
  <si>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</si>
  <si>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</si>
  <si>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</si>
  <si>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</si>
  <si>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</si>
  <si>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</si>
  <si>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</si>
  <si>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</si>
  <si>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</si>
  <si>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</si>
  <si>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</si>
  <si>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</si>
  <si>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</si>
  <si>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</si>
  <si>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</si>
  <si>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</si>
  <si>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</si>
  <si>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</si>
  <si>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</si>
  <si>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</si>
  <si>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</si>
  <si>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</si>
  <si>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</si>
  <si>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</si>
  <si>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</si>
  <si>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</si>
  <si>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</si>
  <si>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</si>
  <si>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</si>
  <si>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</si>
  <si>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</si>
  <si>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</si>
  <si>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</si>
  <si>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</si>
  <si>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</si>
  <si>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</si>
  <si>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</si>
  <si>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</si>
  <si>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</si>
  <si>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</si>
  <si>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</si>
  <si>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</si>
  <si>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</si>
  <si>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</si>
  <si>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</si>
  <si>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</si>
  <si>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</si>
  <si>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</si>
  <si>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</si>
  <si>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</si>
  <si>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</si>
  <si>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</si>
  <si>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</si>
  <si>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</si>
  <si>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</si>
  <si>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</si>
  <si>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</si>
  <si>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</si>
  <si>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</si>
  <si>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</si>
  <si>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</si>
  <si>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</si>
  <si>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</si>
  <si>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</si>
  <si>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</si>
  <si>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</si>
  <si>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</si>
  <si>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</si>
  <si>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</si>
  <si>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</si>
  <si>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</si>
  <si>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</si>
  <si>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</si>
  <si>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</si>
  <si>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</si>
  <si>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</si>
  <si>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</si>
  <si>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</si>
  <si>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</si>
  <si>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</si>
  <si>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</si>
  <si>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</si>
  <si>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</si>
  <si>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</si>
  <si>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</si>
  <si>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</si>
  <si>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</si>
  <si>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</si>
  <si>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</si>
  <si>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</si>
  <si>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</si>
  <si>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</si>
  <si>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</si>
  <si>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</si>
  <si>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</si>
  <si>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</si>
  <si>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</si>
  <si>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</si>
  <si>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</si>
  <si>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</si>
  <si>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</si>
  <si>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</si>
  <si>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</si>
  <si>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</si>
  <si>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</si>
  <si>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</si>
  <si>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</si>
  <si>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</si>
  <si>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</si>
  <si>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</si>
  <si>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</si>
  <si>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</si>
  <si>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</si>
  <si>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</si>
  <si>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</si>
  <si>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</si>
  <si>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</si>
  <si>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</si>
  <si>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</si>
  <si>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</si>
  <si>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</si>
  <si>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</si>
  <si>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</si>
  <si>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</si>
  <si>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</si>
  <si>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</si>
  <si>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</si>
  <si>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</si>
  <si>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</si>
  <si>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</si>
  <si>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</si>
  <si>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</si>
  <si>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</si>
  <si>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</si>
  <si>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</si>
  <si>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</si>
  <si>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</si>
  <si>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</si>
  <si>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</si>
  <si>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</si>
  <si>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</si>
  <si>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</si>
  <si>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</si>
  <si>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</si>
  <si>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</si>
  <si>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</si>
  <si>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</si>
  <si>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</si>
  <si>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</si>
  <si>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</si>
  <si>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</si>
  <si>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</si>
  <si>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</si>
  <si>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</si>
  <si>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</si>
  <si>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</si>
  <si>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</si>
  <si>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</si>
  <si>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</si>
  <si>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</si>
  <si>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</si>
  <si>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</si>
  <si>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</si>
  <si>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</si>
  <si>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</si>
  <si>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</si>
  <si>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</si>
  <si>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</si>
  <si>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</si>
  <si>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</si>
  <si>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</si>
  <si>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</si>
  <si>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</si>
  <si>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</si>
  <si>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</si>
  <si>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</si>
  <si>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</si>
  <si>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</si>
  <si>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</si>
  <si>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</si>
  <si>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</si>
  <si>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</si>
  <si>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</si>
  <si>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</si>
  <si>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</si>
  <si>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</si>
  <si>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</si>
  <si>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</si>
  <si>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</si>
  <si>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</si>
  <si>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</si>
  <si>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</si>
  <si>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</si>
  <si>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</si>
  <si>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</si>
  <si>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</si>
  <si>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</si>
  <si>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</si>
  <si>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</si>
  <si>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</si>
  <si>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</si>
  <si>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</si>
  <si>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</si>
  <si>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</si>
  <si>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</si>
  <si>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</si>
  <si>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</si>
  <si>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</si>
  <si>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</si>
  <si>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</si>
  <si>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</si>
  <si>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</si>
  <si>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</si>
  <si>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</si>
  <si>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</si>
  <si>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</si>
  <si>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</si>
  <si>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</si>
  <si>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</si>
  <si>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</si>
  <si>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</si>
  <si>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</si>
  <si>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</si>
  <si>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</si>
  <si>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</si>
  <si>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</si>
  <si>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</si>
  <si>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</si>
  <si>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</si>
  <si>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</si>
  <si>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</si>
  <si>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</si>
  <si>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</si>
  <si>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</si>
  <si>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</si>
  <si>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</si>
  <si>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</si>
  <si>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</si>
  <si>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</si>
  <si>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</si>
  <si>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</si>
  <si>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</si>
  <si>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</si>
  <si>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</si>
  <si>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</si>
  <si>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</si>
  <si>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</si>
  <si>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</si>
  <si>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</si>
  <si>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</si>
  <si>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</si>
  <si>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</si>
  <si>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</si>
  <si>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</si>
  <si>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</si>
  <si>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</si>
  <si>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</si>
  <si>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</si>
  <si>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</si>
  <si>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</si>
  <si>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</si>
  <si>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</si>
  <si>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</si>
  <si>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</si>
  <si>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</si>
  <si>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</si>
  <si>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</si>
  <si>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</si>
  <si>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</si>
  <si>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</si>
  <si>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</si>
  <si>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</si>
  <si>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</si>
  <si>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</si>
  <si>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</si>
  <si>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</si>
  <si>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</si>
  <si>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</si>
  <si>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</si>
  <si>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</si>
  <si>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</si>
  <si>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</si>
  <si>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</si>
  <si>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</si>
  <si>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</si>
  <si>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</si>
  <si>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</si>
  <si>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</si>
  <si>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</si>
  <si>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</si>
  <si>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</si>
  <si>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</si>
  <si>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</si>
  <si>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</si>
  <si>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</si>
  <si>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</si>
  <si>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</si>
  <si>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</si>
  <si>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</si>
  <si>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</si>
  <si>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</si>
  <si>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</si>
  <si>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</si>
  <si>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</si>
  <si>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</si>
  <si>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</si>
  <si>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</si>
  <si>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</si>
  <si>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</si>
  <si>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</si>
  <si>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</si>
  <si>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</si>
  <si>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</si>
  <si>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</si>
  <si>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</si>
  <si>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</si>
  <si>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</si>
  <si>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</si>
  <si>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</si>
  <si>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</si>
  <si>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</si>
  <si>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</si>
  <si>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</si>
  <si>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</si>
  <si>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</si>
  <si>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</si>
  <si>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</si>
  <si>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</si>
  <si>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</si>
  <si>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</si>
  <si>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</si>
  <si>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</si>
  <si>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</si>
  <si>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</si>
  <si>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</si>
  <si>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</si>
  <si>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</si>
  <si>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</si>
  <si>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</si>
  <si>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</si>
  <si>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</si>
  <si>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</si>
  <si>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</si>
  <si>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</si>
  <si>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</si>
  <si>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</si>
  <si>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</si>
  <si>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</si>
  <si>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</si>
  <si>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</si>
  <si>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</si>
  <si>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</si>
  <si>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</si>
  <si>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</si>
  <si>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</si>
  <si>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</si>
  <si>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</si>
  <si>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</si>
  <si>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</si>
  <si>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</si>
  <si>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</si>
  <si>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</si>
  <si>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</si>
  <si>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</si>
  <si>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</si>
  <si>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</si>
  <si>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</si>
  <si>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</si>
  <si>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</si>
  <si>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</si>
  <si>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</si>
  <si>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</si>
  <si>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</si>
  <si>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</si>
  <si>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</si>
  <si>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</si>
  <si>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</si>
  <si>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</si>
  <si>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</si>
  <si>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</si>
  <si>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</si>
  <si>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</si>
  <si>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</si>
  <si>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</si>
  <si>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</si>
  <si>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</si>
  <si>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</si>
  <si>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</si>
  <si>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</si>
  <si>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</si>
  <si>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</si>
  <si>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</si>
  <si>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</si>
  <si>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</si>
  <si>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</si>
  <si>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</si>
  <si>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</si>
  <si>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</si>
  <si>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</si>
  <si>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</si>
  <si>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</si>
  <si>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</si>
  <si>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</si>
  <si>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</si>
  <si>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</si>
  <si>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</si>
  <si>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</si>
  <si>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</si>
  <si>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</si>
  <si>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</si>
  <si>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</si>
  <si>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</si>
  <si>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</si>
  <si>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</si>
  <si>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</si>
  <si>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</si>
  <si>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</si>
  <si>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</si>
  <si>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</si>
  <si>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</si>
  <si>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</si>
  <si>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</si>
  <si>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</si>
  <si>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</si>
  <si>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</si>
  <si>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</si>
  <si>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</si>
  <si>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</si>
  <si>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</si>
  <si>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</si>
  <si>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</si>
  <si>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</si>
  <si>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</si>
  <si>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</si>
  <si>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</si>
  <si>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</si>
  <si>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</si>
  <si>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</si>
  <si>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</si>
  <si>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</si>
  <si>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</si>
  <si>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</si>
  <si>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</si>
  <si>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</si>
  <si>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</si>
  <si>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</si>
  <si>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</si>
  <si>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</si>
  <si>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</si>
  <si>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</si>
  <si>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</si>
  <si>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</si>
  <si>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</si>
  <si>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</si>
  <si>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</si>
  <si>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</si>
  <si>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</si>
  <si>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</si>
  <si>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</si>
  <si>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</si>
  <si>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</si>
  <si>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</si>
  <si>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</si>
  <si>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</si>
  <si>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</si>
  <si>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</si>
  <si>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</si>
  <si>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</si>
  <si>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</si>
  <si>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</si>
  <si>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</si>
  <si>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</si>
  <si>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</si>
  <si>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</si>
  <si>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</si>
  <si>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</si>
  <si>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</si>
  <si>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</si>
  <si>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</si>
  <si>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</si>
  <si>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</si>
  <si>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</si>
  <si>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</si>
  <si>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</si>
  <si>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</si>
  <si>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</si>
  <si>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</si>
  <si>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</si>
  <si>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</si>
  <si>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</si>
  <si>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</si>
  <si>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</si>
  <si>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</si>
  <si>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</si>
  <si>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</si>
  <si>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</si>
  <si>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</si>
  <si>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</si>
  <si>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</si>
  <si>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</si>
  <si>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</si>
  <si>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</si>
  <si>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</si>
  <si>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</si>
  <si>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</si>
  <si>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</si>
  <si>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</si>
  <si>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</si>
  <si>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</si>
  <si>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</si>
  <si>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</si>
  <si>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</si>
  <si>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</si>
  <si>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</si>
  <si>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</si>
  <si>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</si>
  <si>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</si>
  <si>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</si>
  <si>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</si>
  <si>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</si>
  <si>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</si>
  <si>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</si>
  <si>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</si>
  <si>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</si>
  <si>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</si>
  <si>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</si>
  <si>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</si>
  <si>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</si>
  <si>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</si>
  <si>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</si>
  <si>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</si>
  <si>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</si>
  <si>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</si>
  <si>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</si>
  <si>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</si>
  <si>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</si>
  <si>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</si>
  <si>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</si>
  <si>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</si>
  <si>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</si>
  <si>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</si>
  <si>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</si>
  <si>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</si>
  <si>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</si>
  <si>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</si>
  <si>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</si>
  <si>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</si>
  <si>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</si>
  <si>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</si>
  <si>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</si>
  <si>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</si>
  <si>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</si>
  <si>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</si>
  <si>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</si>
  <si>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</si>
  <si>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</si>
  <si>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</si>
  <si>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</si>
  <si>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</si>
  <si>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</si>
  <si>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</si>
  <si>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</si>
  <si>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</si>
  <si>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</si>
  <si>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</si>
  <si>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</si>
  <si>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</si>
  <si>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</si>
  <si>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</si>
  <si>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</si>
  <si>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</si>
  <si>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</si>
  <si>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</si>
  <si>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</si>
  <si>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</si>
  <si>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</si>
  <si>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</si>
  <si>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</si>
  <si>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</si>
  <si>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</si>
  <si>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</si>
  <si>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</si>
  <si>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</si>
  <si>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</si>
  <si>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</si>
  <si>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</si>
  <si>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</si>
  <si>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</si>
  <si>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</si>
  <si>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</si>
  <si>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</si>
  <si>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</si>
  <si>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</si>
  <si>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</si>
  <si>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</si>
  <si>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</si>
  <si>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</si>
  <si>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</si>
  <si>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</si>
  <si>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</si>
  <si>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</si>
  <si>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</si>
  <si>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</si>
  <si>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</si>
  <si>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</si>
  <si>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</si>
  <si>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</si>
  <si>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</si>
  <si>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</si>
  <si>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</si>
  <si>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</si>
  <si>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</si>
  <si>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</si>
  <si>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</si>
  <si>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</si>
  <si>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</si>
  <si>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</si>
  <si>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</si>
  <si>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</si>
  <si>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</si>
  <si>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</si>
  <si>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</si>
  <si>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</si>
  <si>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</si>
  <si>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</si>
  <si>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</si>
  <si>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</si>
  <si>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</si>
  <si>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</si>
  <si>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</si>
  <si>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</si>
  <si>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</si>
  <si>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</si>
  <si>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</si>
  <si>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</si>
  <si>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</si>
  <si>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</si>
  <si>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</si>
  <si>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</si>
  <si>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</si>
  <si>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</si>
  <si>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</si>
  <si>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</si>
  <si>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</si>
  <si>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</si>
  <si>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</si>
  <si>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</si>
  <si>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</si>
  <si>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</si>
  <si>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</si>
  <si>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</si>
  <si>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</si>
  <si>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</si>
  <si>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</si>
  <si>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</si>
  <si>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</si>
  <si>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</si>
  <si>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</si>
  <si>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</si>
  <si>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</si>
  <si>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</si>
  <si>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</si>
  <si>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</si>
  <si>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</si>
  <si>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</si>
  <si>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</si>
  <si>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</si>
  <si>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</si>
  <si>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</si>
  <si>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</si>
  <si>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</si>
  <si>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</si>
  <si>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</si>
  <si>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</si>
  <si>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</si>
  <si>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</si>
  <si>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</si>
  <si>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</si>
  <si>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</si>
  <si>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</si>
  <si>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</si>
  <si>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</si>
  <si>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</si>
  <si>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</si>
  <si>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</si>
  <si>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</si>
  <si>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</si>
  <si>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</si>
  <si>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</si>
  <si>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</si>
  <si>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</si>
  <si>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</si>
  <si>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</si>
  <si>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</si>
  <si>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</si>
  <si>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</si>
  <si>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</si>
  <si>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</si>
  <si>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</si>
  <si>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</si>
  <si>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</si>
  <si>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</si>
  <si>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</si>
  <si>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</si>
  <si>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</si>
  <si>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</si>
  <si>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</si>
  <si>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</si>
  <si>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</si>
  <si>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</si>
  <si>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</si>
  <si>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</si>
  <si>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</si>
  <si>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</si>
  <si>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</si>
  <si>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</si>
  <si>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</si>
  <si>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</si>
  <si>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</si>
  <si>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</si>
  <si>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</si>
  <si>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</si>
  <si>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</si>
  <si>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</si>
  <si>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</si>
  <si>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</si>
  <si>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</si>
  <si>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</si>
  <si>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</si>
  <si>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</si>
  <si>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</si>
  <si>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</si>
  <si>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</si>
  <si>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</si>
  <si>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</si>
  <si>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</si>
  <si>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</si>
  <si>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</si>
  <si>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</si>
  <si>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</si>
  <si>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</si>
  <si>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</si>
  <si>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</si>
  <si>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</si>
  <si>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</si>
  <si>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</si>
  <si>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</si>
  <si>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</si>
  <si>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</si>
  <si>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</si>
  <si>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</si>
  <si>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</si>
  <si>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</si>
  <si>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</si>
  <si>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</si>
  <si>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</si>
  <si>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</si>
  <si>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</si>
  <si>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</si>
  <si>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</si>
  <si>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</si>
  <si>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</si>
  <si>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</si>
  <si>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</si>
  <si>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</si>
  <si>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</si>
  <si>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</si>
  <si>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</si>
  <si>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</si>
  <si>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</si>
  <si>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</si>
  <si>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</si>
  <si>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</si>
  <si>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</si>
  <si>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</si>
  <si>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</si>
  <si>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</si>
  <si>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</si>
  <si>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</si>
  <si>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</si>
  <si>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</si>
  <si>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</si>
  <si>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</si>
  <si>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</si>
  <si>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</si>
  <si>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</si>
  <si>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</si>
  <si>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</si>
  <si>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</si>
  <si>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</si>
  <si>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</si>
  <si>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</si>
  <si>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</si>
  <si>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</si>
  <si>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</si>
  <si>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</si>
  <si>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</si>
  <si>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</si>
  <si>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</si>
  <si>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</si>
  <si>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</si>
  <si>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</si>
  <si>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</si>
  <si>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</si>
  <si>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</si>
  <si>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</si>
  <si>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</si>
  <si>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</si>
  <si>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</si>
  <si>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</si>
  <si>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</si>
  <si>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</si>
  <si>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</si>
  <si>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</si>
  <si>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</si>
  <si>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</si>
  <si>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</si>
  <si>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</si>
  <si>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</si>
  <si>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</si>
  <si>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</si>
  <si>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</si>
  <si>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</si>
  <si>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</si>
  <si>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</si>
  <si>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</si>
  <si>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</si>
  <si>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</si>
  <si>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</si>
  <si>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</si>
  <si>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</si>
  <si>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</si>
  <si>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</si>
  <si>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</si>
  <si>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</si>
  <si>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</si>
  <si>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</si>
  <si>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</si>
  <si>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</si>
  <si>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</si>
  <si>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</si>
  <si>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</si>
  <si>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</si>
  <si>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</si>
  <si>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</si>
  <si>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</si>
  <si>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</si>
  <si>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</si>
  <si>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</si>
  <si>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</si>
  <si>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</si>
  <si>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</si>
  <si>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</si>
  <si>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</si>
  <si>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</si>
  <si>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</si>
  <si>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</si>
  <si>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</si>
  <si>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</si>
  <si>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</si>
  <si>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</si>
  <si>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</si>
  <si>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</si>
  <si>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</si>
  <si>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</si>
  <si>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</si>
  <si>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</si>
  <si>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</si>
  <si>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</si>
  <si>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</si>
  <si>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</si>
  <si>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</si>
  <si>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</si>
  <si>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</si>
  <si>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</si>
  <si>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</si>
  <si>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</si>
  <si>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</si>
  <si>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</si>
  <si>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</si>
  <si>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</si>
  <si>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</si>
  <si>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</si>
  <si>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</si>
  <si>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</si>
  <si>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</si>
  <si>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</si>
  <si>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</si>
  <si>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</si>
  <si>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</si>
  <si>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</si>
  <si>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</si>
  <si>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</si>
  <si>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</si>
  <si>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</si>
  <si>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</si>
  <si>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</si>
  <si>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</si>
  <si>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</si>
  <si>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</si>
  <si>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</si>
  <si>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</si>
  <si>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</si>
  <si>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</si>
  <si>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</si>
  <si>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</si>
  <si>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</si>
  <si>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</si>
  <si>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</si>
  <si>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</si>
  <si>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</si>
  <si>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</si>
  <si>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</si>
  <si>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</si>
  <si>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</si>
  <si>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</si>
  <si>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</si>
  <si>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</si>
  <si>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</si>
  <si>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</si>
  <si>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</si>
  <si>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</si>
  <si>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</si>
  <si>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</si>
  <si>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</si>
  <si>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</si>
  <si>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</si>
  <si>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</si>
  <si>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</si>
  <si>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</si>
  <si>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</si>
  <si>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</si>
  <si>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</si>
  <si>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</si>
  <si>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</si>
  <si>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</si>
  <si>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</si>
  <si>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</si>
  <si>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</si>
  <si>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</si>
  <si>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</si>
  <si>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</si>
  <si>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</si>
  <si>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</si>
  <si>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</si>
  <si>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</si>
  <si>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</si>
  <si>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</si>
  <si>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</si>
  <si>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</si>
  <si>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</si>
  <si>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</si>
  <si>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</si>
  <si>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</si>
  <si>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</si>
  <si>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</si>
  <si>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</si>
  <si>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</si>
  <si>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</si>
  <si>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</si>
  <si>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</si>
  <si>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</si>
  <si>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</si>
  <si>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</si>
  <si>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</si>
  <si>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</si>
  <si>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</si>
  <si>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</si>
  <si>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</si>
  <si>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</si>
  <si>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</si>
  <si>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</si>
  <si>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</si>
  <si>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</si>
  <si>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</si>
  <si>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</si>
  <si>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</si>
  <si>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</si>
  <si>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</si>
  <si>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</si>
  <si>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</si>
  <si>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</si>
  <si>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</si>
  <si>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</si>
  <si>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</si>
  <si>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</si>
  <si>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</si>
  <si>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</si>
  <si>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</si>
  <si>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</si>
  <si>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</si>
  <si>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</si>
  <si>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</si>
  <si>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</si>
  <si>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</si>
  <si>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</si>
  <si>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</si>
  <si>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</si>
  <si>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</si>
  <si>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</si>
  <si>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</si>
  <si>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</si>
  <si>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</si>
  <si>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</si>
  <si>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</si>
  <si>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</si>
  <si>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</si>
  <si>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</si>
  <si>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</si>
  <si>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</si>
  <si>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</si>
  <si>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</si>
  <si>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</si>
  <si>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</si>
  <si>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</si>
  <si>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</si>
  <si>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</si>
  <si>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</si>
  <si>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</si>
  <si>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</si>
  <si>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</si>
  <si>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</si>
  <si>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</si>
  <si>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</si>
  <si>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</si>
  <si>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</si>
  <si>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</si>
  <si>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</si>
  <si>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</si>
  <si>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</si>
  <si>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</si>
  <si>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</si>
  <si>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</si>
  <si>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</si>
  <si>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</si>
  <si>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</si>
  <si>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</si>
  <si>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</si>
  <si>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</si>
  <si>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</si>
  <si>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</si>
  <si>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</si>
  <si>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</si>
  <si>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</si>
  <si>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</si>
  <si>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</si>
  <si>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</si>
  <si>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</si>
  <si>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</si>
  <si>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</si>
  <si>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</si>
  <si>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</si>
  <si>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</si>
  <si>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</si>
  <si>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</si>
  <si>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</si>
  <si>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</si>
  <si>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</si>
  <si>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</si>
  <si>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</si>
  <si>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</si>
  <si>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</si>
  <si>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</si>
  <si>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</si>
  <si>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</si>
  <si>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</si>
  <si>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</si>
  <si>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</si>
  <si>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</si>
  <si>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</si>
  <si>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</si>
  <si>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</si>
  <si>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</si>
  <si>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</si>
  <si>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</si>
  <si>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</si>
  <si>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</si>
  <si>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</si>
  <si>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</si>
  <si>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</si>
  <si>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</si>
  <si>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</si>
  <si>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</si>
  <si>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</si>
  <si>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</si>
  <si>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</si>
  <si>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</si>
  <si>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</si>
  <si>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</si>
  <si>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</si>
  <si>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</si>
  <si>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</si>
  <si>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</si>
  <si>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</si>
  <si>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</si>
  <si>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</si>
  <si>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</si>
  <si>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</si>
  <si>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</si>
  <si>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</si>
  <si>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</si>
  <si>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</si>
  <si>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</si>
  <si>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</si>
  <si>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</si>
  <si>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</si>
  <si>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</si>
  <si>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</si>
  <si>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</si>
  <si>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</si>
  <si>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</si>
  <si>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</si>
  <si>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</si>
  <si>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</si>
  <si>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</si>
  <si>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</si>
  <si>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</si>
  <si>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</si>
  <si>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</si>
  <si>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</si>
  <si>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</si>
  <si>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</si>
  <si>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</si>
  <si>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</si>
  <si>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</si>
  <si>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</si>
  <si>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</si>
  <si>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</si>
  <si>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</si>
  <si>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</si>
  <si>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</si>
  <si>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</si>
  <si>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</si>
  <si>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</si>
  <si>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</si>
  <si>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</si>
  <si>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</si>
  <si>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</si>
  <si>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</si>
  <si>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</si>
  <si>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</si>
  <si>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</si>
  <si>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</si>
  <si>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</si>
  <si>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</si>
  <si>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</si>
  <si>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</si>
  <si>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</si>
  <si>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</si>
  <si>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</si>
  <si>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</si>
  <si>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</si>
  <si>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</si>
  <si>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</si>
  <si>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</si>
  <si>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</si>
  <si>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</si>
  <si>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</si>
  <si>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</si>
  <si>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</si>
  <si>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</si>
  <si>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</si>
  <si>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</si>
  <si>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</si>
  <si>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</si>
  <si>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</si>
  <si>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</si>
  <si>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</si>
  <si>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</si>
  <si>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</si>
  <si>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</si>
  <si>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</si>
  <si>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</si>
  <si>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</si>
  <si>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</si>
  <si>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</si>
  <si>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</si>
  <si>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</si>
  <si>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</si>
  <si>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</si>
  <si>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</si>
  <si>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</si>
  <si>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</si>
  <si>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</si>
  <si>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</si>
  <si>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</si>
  <si>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</si>
  <si>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</si>
  <si>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</si>
  <si>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</si>
  <si>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</si>
  <si>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</si>
  <si>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</si>
  <si>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</si>
  <si>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</si>
  <si>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</si>
  <si>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</si>
  <si>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</si>
  <si>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</si>
  <si>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</si>
  <si>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</si>
  <si>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</si>
  <si>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</si>
  <si>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</si>
  <si>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</si>
  <si>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</si>
  <si>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</si>
  <si>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</si>
  <si>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</si>
  <si>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</si>
  <si>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</si>
  <si>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</si>
  <si>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</si>
  <si>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</si>
  <si>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</si>
  <si>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</si>
  <si>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</si>
  <si>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</si>
  <si>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</si>
  <si>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</si>
  <si>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</si>
  <si>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</si>
  <si>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</si>
  <si>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</si>
  <si>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</si>
  <si>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</si>
  <si>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</si>
  <si>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</si>
  <si>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</si>
  <si>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</si>
  <si>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</si>
  <si>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</si>
  <si>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</si>
  <si>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</si>
  <si>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</si>
  <si>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</si>
  <si>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</si>
  <si>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</si>
  <si>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</si>
  <si>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</si>
  <si>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</si>
  <si>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</si>
  <si>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</si>
  <si>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</si>
  <si>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</si>
  <si>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</si>
  <si>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</si>
  <si>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</si>
  <si>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</si>
  <si>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</si>
  <si>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</si>
  <si>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</si>
  <si>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</si>
  <si>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</si>
  <si>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</si>
  <si>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</si>
  <si>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</si>
  <si>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</si>
  <si>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</si>
  <si>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</si>
  <si>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</si>
  <si>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</si>
  <si>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</si>
  <si>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</si>
  <si>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</si>
  <si>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</si>
  <si>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</si>
  <si>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</si>
  <si>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</si>
  <si>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</si>
  <si>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</si>
  <si>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</si>
  <si>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</si>
  <si>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</si>
  <si>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</si>
  <si>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</si>
  <si>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</si>
  <si>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</si>
  <si>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</si>
  <si>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</si>
  <si>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</si>
  <si>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</si>
  <si>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</si>
  <si>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</si>
  <si>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</si>
  <si>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</si>
  <si>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</si>
  <si>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</si>
  <si>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</si>
  <si>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</si>
  <si>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</si>
  <si>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</si>
  <si>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</si>
  <si>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</si>
  <si>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</si>
  <si>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</si>
  <si>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</si>
  <si>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</si>
  <si>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</si>
  <si>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</si>
  <si>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</si>
  <si>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</si>
  <si>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</si>
  <si>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</si>
  <si>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</si>
  <si>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</si>
  <si>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</si>
  <si>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</si>
  <si>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</si>
  <si>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</si>
  <si>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</si>
  <si>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</si>
  <si>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</si>
  <si>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</si>
  <si>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</si>
  <si>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</si>
  <si>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</si>
  <si>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</si>
  <si>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</si>
  <si>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</si>
  <si>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</si>
  <si>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</si>
  <si>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</si>
  <si>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</si>
  <si>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</si>
  <si>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</si>
  <si>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</si>
  <si>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</si>
  <si>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</si>
  <si>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</si>
  <si>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</si>
  <si>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</si>
  <si>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</si>
  <si>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</si>
  <si>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</si>
  <si>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</si>
  <si>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</si>
  <si>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</si>
  <si>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</si>
  <si>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</si>
  <si>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</si>
  <si>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</si>
  <si>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</si>
  <si>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</si>
  <si>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</si>
  <si>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</si>
  <si>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</si>
  <si>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</si>
  <si>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</si>
  <si>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</si>
  <si>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</si>
  <si>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</si>
  <si>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</si>
  <si>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</si>
  <si>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</si>
  <si>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</si>
  <si>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</si>
  <si>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</si>
  <si>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</si>
  <si>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</si>
  <si>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</si>
  <si>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</si>
  <si>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</si>
  <si>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</si>
  <si>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</si>
  <si>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</si>
  <si>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</si>
  <si>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</si>
  <si>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</si>
  <si>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</si>
  <si>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</si>
  <si>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</si>
  <si>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</si>
  <si>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</si>
  <si>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</si>
  <si>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</si>
  <si>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</si>
  <si>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</si>
  <si>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</si>
  <si>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</si>
  <si>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</si>
  <si>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</si>
  <si>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</si>
  <si>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</si>
  <si>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</si>
  <si>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</si>
  <si>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</si>
  <si>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</si>
  <si>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</si>
  <si>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</si>
  <si>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</si>
  <si>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</si>
  <si>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</si>
  <si>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</si>
  <si>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</si>
  <si>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</si>
  <si>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</si>
  <si>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</si>
  <si>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</si>
  <si>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</si>
  <si>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</si>
  <si>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</si>
  <si>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</si>
  <si>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</si>
  <si>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</si>
  <si>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</si>
  <si>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</si>
  <si>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</si>
  <si>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</si>
  <si>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</si>
  <si>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</si>
  <si>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</si>
  <si>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</si>
  <si>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</si>
  <si>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</si>
  <si>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</si>
  <si>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</si>
  <si>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</si>
  <si>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</si>
  <si>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</si>
  <si>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</si>
  <si>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</si>
  <si>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</si>
  <si>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</si>
  <si>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</si>
  <si>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</si>
  <si>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</si>
  <si>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</si>
  <si>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</si>
  <si>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</si>
  <si>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</si>
  <si>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</si>
  <si>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</si>
  <si>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</si>
  <si>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</si>
  <si>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</si>
  <si>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</si>
  <si>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</si>
  <si>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</si>
  <si>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</si>
  <si>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</si>
  <si>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</si>
  <si>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</si>
  <si>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</si>
  <si>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</si>
  <si>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</si>
  <si>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</si>
  <si>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</si>
  <si>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</si>
  <si>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</si>
  <si>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</si>
  <si>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</si>
  <si>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</si>
  <si>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</si>
  <si>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</si>
  <si>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</si>
  <si>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</si>
  <si>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</si>
  <si>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</si>
  <si>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</si>
  <si>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</si>
  <si>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</si>
  <si>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</si>
  <si>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</si>
  <si>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</si>
  <si>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</si>
  <si>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</si>
  <si>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</si>
  <si>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</si>
  <si>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</si>
  <si>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</si>
  <si>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</si>
  <si>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</si>
  <si>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</si>
  <si>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</si>
  <si>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</si>
  <si>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</si>
  <si>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</si>
  <si>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</si>
  <si>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</si>
  <si>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</si>
  <si>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</si>
  <si>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</si>
  <si>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</si>
  <si>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</si>
  <si>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</si>
  <si>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</si>
  <si>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</si>
  <si>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</si>
  <si>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</si>
  <si>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</si>
  <si>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</si>
  <si>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</si>
  <si>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</si>
  <si>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</si>
  <si>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</si>
  <si>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</si>
  <si>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</si>
  <si>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</si>
  <si>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</si>
  <si>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</si>
  <si>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</si>
  <si>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</si>
  <si>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</si>
  <si>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</si>
  <si>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</si>
  <si>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</si>
  <si>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</si>
  <si>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</si>
  <si>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</si>
  <si>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</si>
  <si>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</si>
  <si>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</si>
  <si>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</si>
  <si>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</si>
  <si>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</si>
  <si>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</si>
  <si>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</si>
  <si>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</si>
  <si>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</si>
  <si>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</si>
  <si>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</si>
  <si>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</si>
  <si>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</si>
  <si>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</si>
  <si>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</si>
  <si>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</si>
  <si>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</si>
  <si>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</si>
  <si>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</si>
  <si>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</si>
  <si>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</si>
  <si>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</si>
  <si>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</si>
  <si>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</si>
  <si>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</si>
  <si>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</si>
  <si>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</si>
  <si>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</si>
  <si>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</si>
  <si>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</si>
  <si>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</si>
  <si>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</si>
  <si>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</si>
  <si>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</si>
  <si>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</si>
  <si>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</si>
  <si>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</si>
  <si>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</si>
  <si>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</si>
  <si>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</si>
  <si>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</si>
  <si>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</si>
  <si>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</si>
  <si>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</si>
  <si>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</si>
  <si>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</si>
  <si>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</si>
  <si>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</si>
  <si>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</si>
  <si>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</si>
  <si>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</si>
  <si>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</si>
  <si>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</si>
  <si>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</si>
  <si>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</si>
  <si>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</si>
  <si>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</si>
  <si>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</si>
  <si>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</si>
  <si>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</si>
  <si>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</si>
  <si>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</si>
  <si>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</si>
  <si>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</si>
  <si>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</si>
  <si>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</si>
  <si>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</si>
  <si>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</si>
  <si>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</si>
  <si>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</si>
  <si>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</si>
  <si>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</si>
  <si>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</si>
  <si>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</si>
  <si>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</si>
  <si>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</si>
  <si>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</si>
  <si>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</si>
  <si>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</si>
  <si>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</si>
  <si>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</si>
  <si>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</si>
  <si>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</si>
  <si>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</si>
  <si>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</si>
  <si>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</si>
  <si>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</si>
  <si>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</si>
  <si>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</si>
  <si>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</si>
  <si>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</si>
  <si>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</si>
  <si>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</si>
  <si>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</si>
  <si>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</si>
  <si>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</si>
  <si>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</si>
  <si>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</si>
  <si>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</si>
  <si>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</si>
  <si>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</si>
  <si>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</si>
  <si>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</si>
  <si>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</si>
  <si>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</si>
  <si>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</si>
  <si>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</si>
  <si>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</si>
  <si>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</si>
  <si>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</si>
  <si>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</si>
  <si>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</si>
  <si>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</si>
  <si>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</si>
  <si>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</si>
  <si>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</si>
  <si>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</si>
  <si>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</si>
  <si>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</si>
  <si>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</si>
  <si>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</si>
  <si>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</si>
  <si>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</si>
  <si>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</si>
  <si>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</si>
  <si>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</si>
  <si>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</si>
  <si>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</si>
  <si>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</si>
  <si>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</si>
  <si>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</si>
  <si>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</si>
  <si>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</si>
  <si>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</si>
  <si>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</si>
  <si>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</si>
  <si>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</si>
  <si>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</si>
  <si>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</si>
  <si>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</si>
  <si>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</si>
  <si>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</si>
  <si>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</si>
  <si>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</si>
  <si>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</si>
  <si>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</si>
  <si>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</si>
  <si>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</si>
  <si>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</si>
  <si>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</si>
  <si>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</si>
  <si>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</si>
  <si>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</si>
  <si>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</si>
  <si>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</si>
  <si>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</si>
  <si>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</si>
  <si>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</si>
  <si>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</si>
  <si>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</si>
  <si>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</si>
  <si>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</si>
  <si>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</si>
  <si>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</si>
  <si>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</si>
  <si>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</si>
  <si>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</si>
  <si>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</si>
  <si>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</si>
  <si>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</si>
  <si>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</si>
  <si>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</si>
  <si>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</si>
  <si>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</si>
  <si>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</si>
  <si>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</si>
  <si>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</si>
  <si>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</si>
  <si>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</si>
  <si>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</si>
  <si>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</si>
  <si>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</si>
  <si>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</si>
  <si>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</si>
  <si>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</si>
  <si>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</si>
  <si>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</si>
  <si>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</si>
  <si>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</si>
  <si>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</si>
  <si>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</si>
  <si>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</si>
  <si>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</si>
  <si>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</si>
  <si>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</si>
  <si>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</si>
  <si>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</si>
  <si>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</si>
  <si>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</si>
  <si>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</si>
  <si>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</si>
  <si>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</si>
  <si>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</si>
  <si>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</si>
  <si>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</si>
  <si>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</si>
  <si>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</si>
  <si>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</si>
  <si>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</si>
  <si>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</si>
  <si>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</si>
  <si>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</si>
  <si>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</si>
  <si>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</si>
  <si>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</si>
  <si>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</si>
  <si>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</si>
  <si>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</si>
  <si>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</si>
  <si>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</si>
  <si>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</si>
  <si>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</si>
  <si>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</si>
  <si>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</si>
  <si>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</si>
  <si>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</si>
  <si>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</si>
  <si>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</si>
  <si>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</si>
  <si>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</si>
  <si>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</si>
  <si>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</si>
  <si>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</si>
  <si>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</si>
  <si>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</si>
  <si>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</si>
  <si>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</si>
  <si>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</si>
  <si>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</si>
  <si>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</si>
  <si>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</si>
  <si>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</si>
  <si>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</si>
  <si>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</si>
  <si>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</si>
  <si>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</si>
  <si>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</si>
  <si>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</si>
  <si>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</si>
  <si>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</si>
  <si>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</si>
  <si>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</si>
  <si>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</si>
  <si>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</si>
  <si>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</si>
  <si>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</si>
  <si>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</si>
  <si>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</si>
  <si>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</si>
  <si>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</si>
  <si>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</si>
  <si>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</si>
  <si>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</si>
  <si>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</si>
  <si>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</si>
  <si>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</si>
  <si>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</si>
  <si>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</si>
  <si>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</si>
  <si>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</si>
  <si>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</si>
  <si>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</si>
  <si>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</si>
  <si>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</si>
  <si>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</si>
  <si>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</si>
  <si>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</si>
  <si>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</si>
  <si>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</si>
  <si>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</si>
  <si>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</si>
  <si>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</si>
  <si>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</si>
  <si>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</si>
  <si>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</si>
  <si>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</si>
  <si>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</si>
  <si>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</si>
  <si>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</si>
  <si>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</si>
  <si>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</si>
  <si>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</si>
  <si>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</si>
  <si>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</si>
  <si>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</si>
  <si>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</si>
  <si>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</si>
  <si>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</si>
  <si>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</si>
  <si>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</si>
  <si>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</si>
  <si>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</si>
  <si>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</si>
  <si>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</si>
  <si>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</si>
  <si>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</si>
  <si>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</si>
  <si>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</si>
  <si>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</si>
  <si>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</si>
  <si>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</si>
  <si>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</si>
  <si>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</si>
  <si>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</si>
  <si>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</si>
  <si>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</si>
  <si>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</si>
  <si>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</si>
  <si>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</si>
  <si>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</si>
  <si>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</si>
  <si>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</si>
  <si>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</si>
  <si>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</si>
  <si>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</si>
  <si>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</si>
  <si>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</si>
  <si>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</si>
  <si>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</si>
  <si>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</si>
  <si>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</si>
  <si>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</si>
  <si>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</si>
  <si>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</si>
  <si>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</si>
  <si>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</si>
  <si>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</si>
  <si>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</si>
  <si>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</si>
  <si>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</si>
  <si>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</si>
  <si>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</si>
  <si>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</si>
  <si>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</si>
  <si>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</si>
  <si>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</si>
  <si>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</si>
  <si>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</si>
  <si>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</si>
  <si>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</si>
  <si>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</si>
  <si>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</si>
  <si>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</si>
  <si>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</si>
  <si>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</si>
  <si>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</si>
  <si>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</si>
  <si>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</si>
  <si>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</si>
  <si>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</si>
  <si>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</si>
  <si>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</si>
  <si>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</si>
  <si>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</si>
  <si>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</si>
  <si>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</si>
  <si>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</si>
  <si>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</si>
  <si>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</si>
  <si>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</si>
  <si>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</si>
  <si>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</si>
  <si>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</si>
  <si>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</si>
  <si>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</si>
  <si>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</si>
  <si>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</si>
  <si>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</si>
  <si>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</si>
  <si>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</si>
  <si>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</si>
  <si>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</si>
  <si>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</si>
  <si>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</si>
  <si>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</si>
  <si>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</si>
  <si>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</si>
  <si>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</si>
  <si>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</si>
  <si>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</si>
  <si>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</si>
  <si>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</si>
  <si>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</si>
  <si>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</si>
  <si>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</si>
  <si>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</si>
  <si>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</si>
  <si>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</si>
  <si>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</si>
  <si>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</si>
  <si>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</si>
  <si>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</si>
  <si>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</si>
  <si>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</si>
  <si>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</si>
  <si>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</si>
  <si>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</si>
  <si>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</si>
  <si>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</si>
  <si>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</si>
  <si>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</si>
  <si>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</si>
  <si>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</si>
  <si>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</si>
  <si>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</si>
  <si>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</si>
  <si>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</si>
  <si>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</si>
  <si>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</si>
  <si>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</si>
  <si>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</si>
  <si>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</si>
  <si>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</si>
  <si>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</si>
  <si>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</si>
  <si>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</si>
  <si>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</si>
  <si>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</si>
  <si>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</si>
  <si>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</si>
  <si>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</si>
  <si>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</si>
  <si>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</si>
  <si>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</si>
  <si>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</si>
  <si>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</si>
  <si>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</si>
  <si>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</si>
  <si>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</si>
  <si>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</si>
  <si>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</si>
  <si>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</si>
  <si>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</si>
  <si>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</si>
  <si>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</si>
  <si>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</si>
  <si>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</si>
  <si>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</si>
  <si>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</si>
  <si>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</si>
  <si>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</si>
  <si>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</si>
  <si>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</si>
  <si>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</si>
  <si>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</si>
  <si>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</si>
  <si>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</si>
  <si>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</si>
  <si>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</si>
  <si>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</si>
  <si>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</si>
  <si>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</si>
  <si>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</si>
  <si>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</si>
  <si>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</si>
  <si>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</si>
  <si>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</si>
  <si>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</si>
  <si>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</si>
  <si>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</si>
  <si>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</si>
  <si>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</si>
  <si>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</si>
  <si>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</si>
  <si>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</si>
  <si>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</si>
  <si>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</si>
  <si>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</si>
  <si>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</si>
  <si>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</si>
  <si>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</si>
  <si>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</si>
  <si>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</si>
  <si>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</si>
  <si>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</si>
  <si>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</si>
  <si>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</si>
  <si>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</si>
  <si>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</si>
  <si>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</si>
  <si>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</si>
  <si>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</si>
  <si>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</si>
  <si>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</si>
  <si>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</si>
  <si>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</si>
  <si>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</si>
  <si>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</si>
  <si>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</si>
  <si>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</si>
  <si>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</si>
  <si>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</si>
  <si>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</si>
  <si>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</si>
  <si>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</si>
  <si>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</si>
  <si>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</si>
  <si>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</si>
  <si>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</si>
  <si>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</si>
  <si>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</si>
  <si>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</si>
  <si>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</si>
  <si>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</si>
  <si>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</si>
  <si>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</si>
  <si>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</si>
  <si>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</si>
  <si>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</si>
  <si>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</si>
  <si>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</si>
  <si>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</si>
  <si>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</si>
  <si>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</si>
  <si>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</si>
  <si>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</si>
  <si>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</si>
  <si>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</si>
  <si>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</si>
  <si>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</si>
  <si>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</si>
  <si>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</si>
  <si>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</si>
  <si>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</si>
  <si>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</si>
  <si>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</si>
  <si>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</si>
  <si>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</si>
  <si>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</si>
  <si>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</si>
  <si>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</si>
  <si>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</si>
  <si>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</si>
  <si>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</si>
  <si>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</si>
  <si>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</si>
  <si>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</si>
  <si>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</si>
  <si>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</si>
  <si>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</si>
  <si>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</si>
  <si>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</si>
  <si>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</si>
  <si>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</si>
  <si>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</si>
  <si>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</si>
  <si>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</si>
  <si>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</si>
  <si>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</si>
  <si>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</si>
  <si>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</si>
  <si>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</si>
  <si>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</si>
  <si>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</si>
  <si>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</si>
  <si>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</si>
  <si>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</si>
  <si>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</si>
  <si>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</si>
  <si>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</si>
  <si>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</si>
  <si>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</si>
  <si>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</si>
  <si>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</si>
  <si>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</si>
  <si>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</si>
  <si>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</si>
  <si>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</si>
  <si>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</si>
  <si>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</si>
  <si>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</si>
  <si>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</si>
  <si>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</si>
  <si>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</si>
  <si>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</si>
  <si>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</si>
  <si>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</si>
  <si>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</si>
  <si>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</si>
  <si>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</si>
  <si>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</si>
  <si>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</si>
  <si>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</si>
  <si>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</si>
  <si>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</si>
  <si>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</si>
  <si>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</si>
  <si>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</si>
  <si>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</si>
  <si>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</si>
  <si>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</si>
  <si>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</si>
  <si>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</si>
  <si>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</si>
  <si>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</si>
  <si>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</si>
  <si>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</si>
  <si>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</si>
  <si>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</si>
  <si>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</si>
  <si>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</si>
  <si>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</si>
  <si>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</si>
  <si>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</si>
  <si>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</si>
  <si>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</si>
  <si>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</si>
  <si>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</si>
  <si>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</si>
  <si>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</si>
  <si>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</si>
  <si>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</si>
  <si>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</si>
  <si>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</si>
  <si>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</si>
  <si>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</si>
  <si>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</si>
  <si>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</si>
  <si>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</si>
  <si>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</si>
  <si>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</si>
  <si>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</si>
  <si>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</si>
  <si>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</si>
  <si>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</si>
  <si>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</si>
  <si>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</si>
  <si>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</si>
  <si>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</si>
  <si>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</si>
  <si>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</si>
  <si>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</si>
  <si>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</si>
  <si>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</si>
  <si>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</si>
  <si>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</si>
  <si>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</si>
  <si>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</si>
  <si>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</si>
  <si>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</si>
  <si>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</si>
  <si>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</si>
  <si>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</si>
  <si>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</si>
  <si>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</si>
  <si>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</si>
  <si>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</si>
  <si>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</si>
  <si>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</si>
  <si>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</si>
  <si>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</si>
  <si>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</si>
  <si>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</si>
  <si>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</si>
  <si>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</si>
  <si>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</si>
  <si>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</si>
  <si>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</si>
  <si>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</si>
  <si>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</si>
  <si>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</si>
  <si>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</si>
  <si>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</si>
  <si>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</si>
  <si>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</si>
  <si>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</si>
  <si>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</si>
  <si>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</si>
  <si>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</si>
  <si>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</si>
  <si>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</si>
  <si>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</si>
  <si>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</si>
  <si>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</si>
  <si>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</si>
  <si>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</si>
  <si>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</si>
  <si>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</si>
  <si>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</si>
  <si>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</si>
  <si>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</si>
  <si>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</si>
  <si>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</si>
  <si>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</si>
  <si>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</si>
  <si>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</si>
  <si>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</si>
  <si>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</si>
  <si>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</si>
  <si>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</si>
  <si>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</si>
  <si>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</si>
  <si>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</si>
  <si>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</si>
  <si>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</si>
  <si>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</si>
  <si>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</si>
  <si>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</si>
  <si>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</si>
  <si>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</si>
  <si>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</si>
  <si>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</si>
  <si>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</si>
  <si>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</si>
  <si>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</si>
  <si>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</si>
  <si>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</si>
  <si>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</si>
  <si>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</si>
  <si>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</si>
  <si>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</si>
  <si>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</si>
  <si>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</si>
  <si>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</si>
  <si>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</si>
  <si>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</si>
  <si>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</si>
  <si>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</si>
  <si>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</si>
  <si>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</si>
  <si>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</si>
  <si>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</si>
  <si>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</si>
  <si>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</si>
  <si>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</si>
  <si>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</si>
  <si>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</si>
  <si>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</si>
  <si>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</si>
  <si>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</si>
  <si>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</si>
  <si>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</si>
  <si>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</si>
  <si>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</si>
  <si>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</si>
  <si>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</si>
  <si>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</si>
  <si>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</si>
  <si>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</si>
  <si>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</si>
  <si>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</si>
  <si>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</si>
  <si>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</si>
  <si>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</si>
  <si>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</si>
  <si>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</si>
  <si>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</si>
  <si>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</si>
  <si>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</si>
  <si>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</si>
  <si>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</si>
  <si>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</si>
  <si>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</si>
  <si>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</si>
  <si>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</si>
  <si>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</si>
  <si>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</si>
  <si>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</si>
  <si>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</si>
  <si>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</si>
  <si>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</si>
  <si>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</si>
  <si>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</si>
  <si>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</si>
  <si>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</si>
  <si>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</si>
  <si>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</si>
  <si>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</si>
  <si>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</si>
  <si>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</si>
  <si>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</si>
  <si>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</si>
  <si>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</si>
  <si>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</si>
  <si>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</si>
  <si>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</si>
  <si>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</si>
  <si>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</si>
  <si>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</si>
  <si>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</si>
  <si>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</si>
  <si>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</si>
  <si>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</si>
  <si>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</si>
  <si>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</si>
  <si>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</si>
  <si>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</si>
  <si>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</si>
  <si>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</si>
  <si>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</si>
  <si>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</si>
  <si>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</si>
  <si>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</si>
  <si>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</si>
  <si>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</si>
  <si>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</si>
  <si>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</si>
  <si>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</si>
  <si>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</si>
  <si>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</si>
  <si>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</si>
  <si>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</si>
  <si>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</si>
  <si>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</si>
  <si>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</si>
  <si>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</si>
  <si>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</si>
  <si>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</si>
  <si>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</si>
  <si>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</si>
  <si>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</si>
  <si>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</si>
  <si>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</si>
  <si>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</si>
  <si>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</si>
  <si>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</si>
  <si>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</si>
  <si>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</si>
  <si>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</si>
  <si>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</si>
  <si>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</si>
  <si>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</si>
  <si>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</si>
  <si>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</si>
  <si>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</si>
  <si>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</si>
  <si>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</si>
  <si>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</si>
  <si>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</si>
  <si>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</si>
  <si>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</si>
  <si>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</si>
  <si>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</si>
  <si>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</si>
  <si>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</si>
  <si>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</si>
  <si>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</si>
  <si>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</si>
  <si>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</si>
  <si>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</si>
  <si>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</si>
  <si>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</si>
  <si>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</si>
  <si>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</si>
  <si>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</si>
  <si>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</si>
  <si>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</si>
  <si>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</si>
  <si>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</si>
  <si>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</si>
  <si>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</si>
  <si>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</si>
  <si>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</si>
  <si>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</si>
  <si>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</si>
  <si>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</si>
  <si>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</si>
  <si>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</si>
  <si>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</si>
  <si>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</si>
  <si>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</si>
  <si>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</si>
  <si>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</si>
  <si>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</si>
  <si>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</si>
  <si>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</si>
  <si>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</si>
  <si>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</si>
  <si>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</si>
  <si>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</si>
  <si>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</si>
  <si>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</si>
  <si>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</si>
  <si>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</si>
  <si>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</si>
  <si>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</si>
  <si>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</si>
  <si>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</si>
  <si>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</si>
  <si>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</si>
  <si>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</si>
  <si>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</si>
  <si>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</si>
  <si>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</si>
  <si>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</si>
  <si>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</si>
  <si>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</si>
  <si>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</si>
  <si>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</si>
  <si>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</si>
  <si>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</si>
  <si>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</si>
  <si>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</si>
  <si>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</si>
  <si>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</si>
  <si>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</si>
  <si>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</si>
  <si>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</si>
  <si>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</si>
  <si>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</si>
  <si>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</si>
  <si>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</si>
  <si>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</si>
  <si>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</si>
  <si>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</si>
  <si>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</si>
  <si>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</si>
  <si>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</si>
  <si>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</si>
  <si>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</si>
  <si>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</si>
  <si>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</si>
  <si>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</si>
  <si>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</si>
  <si>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</si>
  <si>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</si>
  <si>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</si>
  <si>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</si>
  <si>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</si>
  <si>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</si>
  <si>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</si>
  <si>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</si>
  <si>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</si>
  <si>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</si>
  <si>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</si>
  <si>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</si>
  <si>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</si>
  <si>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</si>
  <si>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</si>
  <si>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</si>
  <si>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</si>
  <si>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</si>
  <si>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</si>
  <si>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</si>
  <si>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</si>
  <si>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</si>
  <si>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</si>
  <si>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</si>
  <si>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</si>
  <si>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</si>
  <si>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</si>
  <si>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</si>
  <si>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</si>
  <si>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</si>
  <si>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</si>
  <si>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</si>
  <si>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</si>
  <si>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</si>
  <si>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</si>
  <si>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</si>
  <si>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</si>
  <si>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</si>
  <si>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</si>
  <si>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</si>
  <si>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</si>
  <si>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</si>
  <si>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</si>
  <si>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</si>
  <si>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</si>
  <si>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</si>
  <si>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</si>
  <si>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</si>
  <si>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</si>
  <si>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</si>
  <si>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</si>
  <si>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</si>
  <si>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</si>
  <si>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</si>
  <si>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</si>
  <si>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</si>
  <si>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</si>
  <si>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</si>
  <si>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</si>
  <si>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</si>
  <si>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</si>
  <si>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</si>
  <si>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</si>
  <si>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</si>
  <si>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</si>
  <si>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</si>
  <si>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</si>
  <si>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</si>
  <si>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</si>
  <si>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</si>
  <si>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</si>
  <si>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</si>
  <si>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</si>
  <si>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</si>
  <si>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</si>
  <si>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</si>
  <si>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</si>
  <si>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</si>
  <si>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</si>
  <si>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</si>
  <si>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</si>
  <si>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</si>
  <si>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</si>
  <si>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</si>
  <si>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</si>
  <si>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</si>
  <si>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</si>
  <si>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</si>
  <si>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</si>
  <si>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</si>
  <si>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</si>
  <si>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</si>
  <si>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</si>
  <si>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</si>
  <si>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</si>
  <si>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</si>
  <si>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</si>
  <si>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</si>
  <si>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</si>
  <si>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</si>
  <si>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</si>
  <si>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</si>
  <si>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</si>
  <si>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</si>
  <si>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</si>
  <si>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</si>
  <si>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</si>
  <si>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</si>
  <si>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</si>
  <si>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</si>
  <si>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</si>
  <si>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</si>
  <si>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</si>
  <si>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</si>
  <si>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</si>
  <si>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</si>
  <si>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</si>
  <si>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</si>
  <si>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</si>
  <si>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</si>
  <si>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</si>
  <si>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</si>
  <si>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</si>
  <si>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</si>
  <si>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</si>
  <si>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</si>
  <si>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</si>
  <si>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</si>
  <si>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</si>
  <si>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</si>
  <si>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</si>
  <si>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</si>
  <si>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</si>
  <si>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</si>
  <si>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</si>
  <si>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</si>
  <si>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</si>
  <si>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</si>
  <si>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</si>
  <si>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</si>
  <si>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</si>
  <si>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</si>
  <si>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</si>
  <si>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</si>
  <si>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</si>
  <si>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</si>
  <si>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</si>
  <si>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</si>
  <si>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</si>
  <si>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</si>
  <si>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</si>
  <si>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</si>
  <si>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</si>
  <si>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</si>
  <si>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</si>
  <si>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</si>
  <si>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</si>
  <si>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</si>
  <si>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</si>
  <si>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</si>
  <si>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</si>
  <si>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</si>
  <si>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</si>
  <si>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</si>
  <si>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</si>
  <si>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</si>
  <si>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</si>
  <si>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</si>
  <si>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</si>
  <si>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</si>
  <si>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</si>
  <si>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</si>
  <si>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</si>
  <si>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</si>
  <si>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</si>
  <si>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</si>
  <si>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</si>
  <si>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</si>
  <si>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</si>
  <si>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</si>
  <si>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</si>
  <si>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</si>
  <si>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</si>
  <si>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</si>
  <si>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</si>
  <si>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</si>
  <si>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</si>
  <si>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</si>
  <si>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</si>
  <si>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</si>
  <si>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</si>
  <si>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</si>
  <si>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</si>
  <si>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</si>
  <si>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</si>
  <si>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</si>
  <si>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</si>
  <si>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</si>
  <si>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</si>
  <si>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</si>
  <si>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</si>
  <si>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</si>
  <si>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</si>
  <si>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</si>
  <si>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</si>
  <si>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</si>
  <si>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</si>
  <si>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</si>
  <si>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</si>
  <si>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</si>
  <si>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</si>
  <si>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</si>
  <si>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</si>
  <si>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</si>
  <si>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</si>
  <si>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</si>
  <si>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</si>
  <si>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</si>
  <si>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</si>
  <si>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</si>
  <si>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</si>
  <si>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</si>
  <si>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</si>
  <si>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</si>
  <si>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</si>
  <si>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</si>
  <si>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</si>
  <si>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</si>
  <si>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</si>
  <si>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</si>
  <si>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</si>
  <si>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</si>
  <si>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</si>
  <si>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</si>
  <si>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</si>
  <si>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</si>
  <si>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</si>
  <si>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</si>
  <si>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</si>
  <si>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</si>
  <si>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</si>
  <si>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</si>
  <si>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</si>
  <si>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</si>
  <si>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</si>
  <si>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</si>
  <si>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</si>
  <si>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</si>
  <si>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</si>
  <si>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</si>
  <si>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</si>
  <si>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</si>
  <si>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</si>
  <si>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</si>
  <si>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</si>
  <si>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</si>
  <si>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</si>
  <si>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</si>
  <si>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</si>
  <si>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</si>
  <si>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</si>
  <si>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</si>
  <si>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</si>
  <si>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</si>
  <si>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</si>
  <si>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</si>
  <si>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</si>
  <si>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</si>
  <si>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</si>
  <si>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</si>
  <si>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</si>
  <si>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</si>
  <si>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</si>
  <si>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</si>
  <si>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</si>
  <si>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</si>
  <si>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</si>
  <si>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</si>
  <si>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</si>
  <si>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</si>
  <si>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</si>
  <si>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</si>
  <si>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</si>
  <si>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</si>
  <si>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</si>
  <si>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</si>
  <si>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</si>
  <si>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</si>
  <si>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</si>
  <si>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</si>
  <si>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</si>
  <si>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</si>
  <si>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</si>
  <si>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</si>
  <si>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</si>
  <si>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</si>
  <si>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</si>
  <si>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</si>
  <si>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</si>
  <si>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</si>
  <si>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</si>
  <si>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</si>
  <si>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</si>
  <si>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</si>
  <si>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</si>
  <si>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</si>
  <si>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</si>
  <si>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</si>
  <si>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</si>
  <si>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</si>
  <si>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</si>
  <si>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</si>
  <si>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</si>
  <si>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</si>
  <si>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</si>
  <si>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</si>
  <si>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</si>
  <si>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</si>
  <si>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</si>
  <si>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</si>
  <si>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</si>
  <si>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</si>
  <si>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</si>
  <si>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</si>
  <si>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</si>
  <si>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</si>
  <si>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</si>
  <si>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</si>
  <si>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</si>
  <si>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</si>
  <si>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</si>
  <si>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</si>
  <si>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</si>
  <si>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</si>
  <si>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</si>
  <si>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</si>
  <si>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</si>
  <si>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</si>
  <si>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</si>
  <si>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</si>
  <si>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</si>
  <si>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</si>
  <si>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</si>
  <si>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</si>
  <si>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</si>
  <si>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</si>
  <si>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</si>
  <si>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</si>
  <si>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</si>
  <si>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</si>
  <si>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</si>
  <si>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</si>
  <si>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</si>
  <si>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</si>
  <si>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</si>
  <si>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</si>
  <si>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</si>
  <si>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</si>
  <si>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</si>
  <si>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</si>
  <si>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</si>
  <si>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</si>
  <si>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</si>
  <si>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</si>
  <si>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</si>
  <si>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</si>
  <si>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</si>
  <si>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</si>
  <si>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</si>
  <si>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</si>
  <si>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</si>
  <si>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</si>
  <si>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</si>
  <si>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</si>
  <si>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</si>
  <si>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</si>
  <si>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</si>
  <si>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</si>
  <si>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</si>
  <si>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</si>
  <si>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</si>
  <si>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</si>
  <si>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</si>
  <si>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</si>
  <si>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</si>
  <si>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</si>
  <si>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</si>
  <si>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</si>
  <si>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</si>
  <si>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</si>
  <si>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</si>
  <si>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</si>
  <si>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</si>
  <si>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</si>
  <si>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</si>
  <si>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</si>
  <si>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</si>
  <si>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</si>
  <si>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</si>
  <si>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</si>
  <si>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</si>
  <si>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</si>
  <si>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</si>
  <si>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</si>
  <si>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</si>
  <si>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</si>
  <si>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</si>
  <si>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</si>
  <si>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</si>
  <si>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</si>
  <si>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</si>
  <si>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</si>
  <si>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</si>
  <si>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</si>
  <si>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</si>
  <si>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</si>
  <si>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</si>
  <si>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</si>
  <si>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</si>
  <si>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</si>
  <si>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</si>
  <si>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</si>
  <si>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</si>
  <si>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</si>
  <si>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</si>
  <si>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</si>
  <si>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</si>
  <si>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</si>
  <si>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</si>
  <si>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</si>
  <si>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</si>
  <si>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</si>
  <si>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</si>
  <si>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</si>
  <si>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</si>
  <si>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</si>
  <si>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</si>
  <si>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</si>
  <si>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</si>
  <si>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</si>
  <si>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</si>
  <si>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</si>
  <si>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</si>
  <si>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</si>
  <si>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</si>
  <si>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</si>
  <si>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</si>
  <si>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</si>
  <si>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</si>
  <si>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</si>
  <si>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</si>
  <si>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</si>
  <si>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</si>
  <si>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</si>
  <si>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</si>
  <si>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</si>
  <si>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</si>
  <si>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</si>
  <si>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</si>
  <si>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</si>
  <si>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</si>
  <si>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</si>
  <si>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</si>
  <si>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</si>
  <si>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</si>
  <si>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</si>
  <si>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</si>
  <si>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</si>
  <si>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</si>
  <si>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</si>
  <si>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</si>
  <si>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</si>
  <si>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</si>
  <si>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</si>
  <si>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</si>
  <si>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</si>
  <si>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</si>
  <si>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</si>
  <si>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</si>
  <si>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</si>
  <si>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</si>
  <si>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</si>
  <si>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</si>
  <si>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</si>
  <si>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</si>
  <si>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</si>
  <si>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</si>
  <si>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</si>
  <si>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</si>
  <si>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</si>
  <si>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</si>
  <si>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</si>
  <si>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</si>
  <si>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</si>
  <si>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</si>
  <si>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</si>
  <si>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</si>
  <si>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</si>
  <si>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</si>
  <si>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</si>
  <si>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</si>
  <si>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</si>
  <si>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</si>
  <si>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</si>
  <si>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</si>
  <si>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</si>
  <si>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</si>
  <si>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</si>
  <si>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</si>
  <si>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</si>
  <si>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</si>
  <si>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</si>
  <si>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</si>
  <si>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</si>
  <si>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</si>
  <si>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</si>
  <si>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</si>
  <si>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</si>
  <si>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</si>
  <si>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</si>
  <si>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</si>
  <si>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</si>
  <si>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</si>
  <si>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</si>
  <si>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</si>
  <si>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</si>
  <si>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</si>
  <si>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</si>
  <si>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</si>
  <si>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</si>
  <si>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</si>
  <si>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</si>
  <si>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</si>
  <si>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</si>
  <si>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</si>
  <si>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</si>
  <si>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</si>
  <si>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</si>
  <si>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</si>
  <si>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</si>
  <si>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</si>
  <si>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</si>
  <si>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</si>
  <si>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</si>
  <si>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</si>
  <si>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</si>
  <si>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</si>
  <si>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</si>
  <si>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</si>
  <si>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</si>
  <si>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</si>
  <si>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</si>
  <si>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</si>
  <si>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</si>
  <si>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</si>
  <si>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</si>
  <si>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</si>
  <si>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</si>
  <si>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</si>
  <si>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</si>
  <si>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</si>
  <si>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</si>
  <si>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</si>
  <si>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</si>
  <si>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</si>
  <si>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</si>
  <si>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</si>
  <si>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</si>
  <si>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</si>
  <si>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</si>
  <si>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</si>
  <si>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</si>
  <si>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</si>
  <si>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</si>
  <si>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</si>
  <si>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</si>
  <si>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</si>
  <si>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</si>
  <si>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</si>
  <si>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</si>
  <si>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</si>
  <si>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</si>
  <si>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</si>
  <si>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</si>
  <si>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</si>
  <si>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</si>
  <si>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</si>
  <si>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</si>
  <si>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</si>
  <si>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</si>
  <si>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</si>
  <si>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</si>
  <si>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</si>
  <si>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</si>
  <si>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</si>
  <si>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</si>
  <si>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</si>
  <si>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</si>
  <si>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</si>
  <si>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</si>
  <si>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</si>
  <si>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</si>
  <si>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</si>
  <si>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</si>
  <si>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</si>
  <si>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</si>
  <si>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</si>
  <si>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</si>
  <si>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</si>
  <si>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</si>
  <si>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</si>
  <si>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</si>
  <si>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</si>
  <si>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</si>
  <si>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</si>
  <si>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</si>
  <si>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</si>
  <si>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</si>
  <si>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</si>
  <si>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</si>
  <si>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</si>
  <si>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</si>
  <si>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</si>
  <si>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</si>
  <si>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</si>
  <si>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</si>
  <si>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</si>
  <si>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</si>
  <si>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</si>
  <si>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</si>
  <si>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</si>
  <si>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</si>
  <si>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</si>
  <si>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</si>
  <si>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</si>
  <si>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</si>
  <si>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</si>
  <si>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</si>
  <si>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</si>
  <si>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</si>
  <si>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</si>
  <si>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</si>
  <si>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</si>
  <si>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</si>
  <si>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</si>
  <si>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</si>
  <si>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</si>
  <si>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</si>
  <si>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</si>
  <si>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</si>
  <si>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</si>
  <si>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</si>
  <si>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</si>
  <si>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</si>
  <si>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</si>
  <si>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</si>
  <si>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</si>
  <si>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</si>
  <si>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</si>
  <si>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</si>
  <si>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</si>
  <si>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</si>
  <si>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</si>
  <si>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</si>
  <si>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</si>
  <si>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</si>
  <si>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</si>
  <si>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</si>
  <si>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</si>
  <si>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</si>
  <si>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</si>
  <si>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</si>
  <si>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</si>
  <si>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</si>
  <si>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</si>
  <si>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</si>
  <si>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</si>
  <si>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</si>
  <si>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</si>
  <si>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</si>
  <si>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</si>
  <si>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</si>
  <si>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</si>
  <si>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</si>
  <si>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</si>
  <si>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</si>
  <si>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</si>
  <si>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</si>
  <si>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</si>
  <si>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</si>
  <si>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</si>
  <si>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</si>
  <si>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</si>
  <si>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</si>
  <si>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</si>
  <si>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</si>
  <si>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</si>
  <si>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</si>
  <si>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</si>
  <si>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</si>
  <si>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</si>
  <si>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</si>
  <si>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</si>
  <si>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</si>
  <si>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</si>
  <si>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</si>
  <si>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</si>
  <si>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</si>
  <si>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</si>
  <si>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</si>
  <si>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</si>
  <si>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</si>
  <si>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</si>
  <si>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</si>
  <si>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</si>
  <si>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</si>
  <si>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</si>
  <si>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</si>
  <si>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</si>
  <si>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</si>
  <si>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</si>
  <si>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</si>
  <si>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</si>
  <si>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</si>
  <si>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</si>
  <si>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</si>
  <si>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</si>
  <si>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</si>
  <si>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</si>
  <si>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</si>
  <si>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</si>
  <si>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</si>
  <si>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</si>
  <si>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</si>
  <si>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</si>
  <si>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</si>
  <si>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</si>
  <si>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</si>
  <si>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</si>
  <si>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</si>
  <si>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</si>
  <si>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</si>
  <si>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</si>
  <si>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</si>
  <si>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</si>
  <si>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</si>
  <si>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</si>
  <si>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</si>
  <si>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</si>
  <si>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</si>
  <si>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</si>
  <si>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</si>
  <si>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</si>
  <si>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</si>
  <si>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</si>
  <si>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</si>
  <si>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</si>
  <si>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</si>
  <si>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</si>
  <si>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</si>
  <si>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</si>
  <si>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</si>
  <si>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</si>
  <si>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</si>
  <si>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</si>
  <si>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</si>
  <si>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</si>
  <si>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</si>
  <si>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</si>
  <si>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</si>
  <si>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</si>
  <si>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</si>
  <si>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</si>
  <si>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</si>
  <si>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</si>
  <si>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</si>
  <si>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</si>
  <si>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</si>
  <si>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</si>
  <si>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</si>
  <si>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</si>
  <si>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</si>
  <si>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</si>
  <si>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</si>
  <si>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</si>
  <si>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</si>
  <si>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</si>
  <si>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</si>
  <si>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</si>
  <si>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</si>
  <si>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</si>
  <si>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</si>
  <si>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</si>
  <si>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</si>
  <si>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</si>
  <si>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</si>
  <si>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</si>
  <si>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</si>
  <si>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</si>
  <si>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</si>
  <si>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</si>
  <si>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</si>
  <si>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</si>
  <si>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</si>
  <si>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</si>
  <si>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</si>
  <si>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</si>
  <si>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</si>
  <si>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</si>
  <si>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</si>
  <si>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</si>
  <si>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</si>
  <si>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</si>
  <si>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</si>
  <si>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</si>
  <si>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</si>
  <si>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</si>
  <si>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</si>
  <si>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</si>
  <si>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</si>
  <si>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</si>
  <si>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</si>
  <si>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</si>
  <si>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</si>
  <si>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</si>
  <si>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</si>
  <si>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</si>
  <si>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</si>
  <si>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</si>
  <si>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</si>
  <si>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</si>
  <si>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</si>
  <si>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</si>
  <si>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</si>
  <si>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</si>
  <si>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</si>
  <si>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</si>
  <si>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</si>
  <si>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</si>
  <si>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</si>
  <si>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</si>
  <si>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</si>
  <si>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</si>
  <si>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</si>
  <si>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</si>
  <si>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</si>
  <si>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</si>
  <si>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</si>
  <si>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</si>
  <si>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</si>
  <si>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</si>
  <si>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</si>
  <si>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</si>
  <si>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</si>
  <si>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</si>
  <si>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</si>
  <si>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</si>
  <si>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</si>
  <si>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</si>
  <si>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</si>
  <si>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</si>
  <si>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</si>
  <si>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</si>
  <si>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</si>
  <si>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</si>
  <si>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</si>
  <si>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</si>
  <si>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</si>
  <si>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</si>
  <si>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</si>
  <si>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</si>
  <si>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</si>
  <si>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</si>
  <si>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</si>
  <si>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</si>
  <si>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</si>
  <si>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</si>
  <si>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</si>
  <si>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</si>
  <si>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</si>
  <si>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</si>
  <si>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</si>
  <si>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</si>
  <si>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</si>
  <si>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</si>
  <si>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</si>
  <si>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</si>
  <si>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</si>
  <si>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</si>
  <si>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</si>
  <si>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</si>
  <si>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</si>
  <si>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</si>
  <si>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</si>
  <si>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</si>
  <si>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</si>
  <si>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</si>
  <si>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</si>
  <si>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</si>
  <si>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</si>
  <si>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</si>
  <si>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</si>
  <si>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</si>
  <si>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</si>
  <si>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</si>
  <si>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</si>
  <si>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</si>
  <si>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</si>
  <si>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</si>
  <si>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</si>
  <si>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</si>
  <si>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</si>
  <si>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</si>
  <si>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</si>
  <si>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</si>
  <si>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</si>
  <si>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</si>
  <si>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</si>
  <si>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</si>
  <si>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</si>
  <si>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</si>
  <si>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</si>
  <si>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</si>
  <si>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</si>
  <si>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</si>
  <si>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</si>
  <si>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</si>
  <si>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</si>
  <si>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</si>
  <si>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</si>
  <si>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</si>
  <si>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</si>
  <si>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</si>
  <si>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</si>
  <si>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</si>
  <si>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</si>
  <si>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</si>
  <si>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</si>
  <si>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</si>
  <si>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</si>
  <si>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</si>
  <si>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</si>
  <si>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</si>
  <si>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</si>
  <si>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</si>
  <si>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</si>
  <si>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</si>
  <si>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</si>
  <si>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</si>
  <si>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</si>
  <si>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</si>
  <si>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</si>
  <si>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</si>
  <si>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</si>
  <si>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</si>
  <si>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</si>
  <si>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</si>
  <si>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</si>
  <si>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</si>
  <si>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</si>
  <si>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</si>
  <si>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</si>
  <si>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</si>
  <si>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</si>
  <si>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</si>
  <si>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</si>
  <si>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</si>
  <si>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</si>
  <si>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</si>
  <si>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</si>
  <si>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</si>
  <si>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</si>
  <si>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</si>
  <si>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</si>
  <si>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</si>
  <si>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</si>
  <si>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</si>
  <si>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</si>
  <si>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</si>
  <si>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</si>
  <si>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</si>
  <si>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</si>
  <si>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</si>
  <si>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</si>
  <si>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</si>
  <si>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</si>
  <si>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</si>
  <si>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</si>
  <si>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</si>
  <si>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</si>
  <si>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</si>
  <si>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</si>
  <si>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</si>
  <si>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</si>
  <si>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</si>
  <si>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</si>
  <si>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</si>
  <si>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</si>
  <si>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</si>
  <si>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</si>
  <si>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</si>
  <si>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</si>
  <si>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</si>
  <si>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</si>
  <si>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</si>
  <si>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</si>
  <si>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</si>
  <si>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</si>
  <si>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</si>
  <si>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</si>
  <si>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</si>
  <si>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</si>
  <si>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</si>
  <si>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</si>
  <si>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</si>
  <si>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</si>
  <si>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</si>
  <si>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</si>
  <si>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</si>
  <si>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</si>
  <si>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</si>
  <si>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</si>
  <si>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</si>
  <si>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</si>
  <si>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</si>
  <si>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</si>
  <si>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</si>
  <si>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</si>
  <si>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</si>
  <si>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</si>
  <si>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</si>
  <si>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</si>
  <si>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</si>
  <si>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</si>
  <si>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</si>
  <si>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</si>
  <si>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</si>
  <si>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</si>
  <si>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</si>
  <si>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</si>
  <si>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</si>
  <si>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</si>
  <si>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</si>
  <si>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</si>
  <si>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</si>
  <si>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</si>
  <si>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</si>
  <si>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</si>
  <si>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</si>
  <si>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</si>
  <si>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</si>
  <si>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</si>
  <si>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</si>
  <si>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</si>
  <si>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</si>
  <si>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</si>
  <si>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</si>
  <si>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</si>
  <si>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</si>
  <si>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</si>
  <si>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</si>
  <si>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</si>
  <si>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</si>
  <si>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</si>
  <si>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</si>
  <si>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</si>
  <si>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</si>
  <si>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</si>
  <si>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</si>
  <si>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</si>
  <si>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</si>
  <si>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</si>
  <si>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</si>
  <si>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</si>
  <si>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</si>
  <si>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</si>
  <si>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</si>
  <si>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</si>
  <si>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</si>
  <si>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</si>
  <si>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</si>
  <si>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</si>
  <si>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</si>
  <si>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</si>
  <si>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</si>
  <si>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</si>
  <si>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</si>
  <si>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</si>
  <si>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</si>
  <si>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</si>
  <si>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</si>
  <si>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</si>
  <si>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</si>
  <si>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</si>
  <si>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</si>
  <si>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</si>
  <si>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</si>
  <si>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</si>
  <si>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</si>
  <si>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</si>
  <si>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</si>
  <si>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</si>
  <si>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</si>
  <si>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</si>
  <si>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</si>
  <si>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</si>
  <si>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</si>
  <si>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</si>
  <si>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</si>
  <si>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</si>
  <si>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</si>
  <si>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</si>
  <si>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</si>
  <si>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</si>
  <si>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</si>
  <si>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</si>
  <si>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</si>
  <si>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</si>
  <si>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</si>
  <si>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</si>
  <si>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</si>
  <si>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</si>
  <si>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</si>
  <si>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</si>
  <si>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</si>
  <si>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</si>
  <si>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</si>
  <si>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</si>
  <si>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</si>
  <si>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</si>
  <si>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</si>
  <si>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</si>
  <si>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</si>
  <si>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</si>
  <si>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</si>
  <si>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</si>
  <si>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</si>
  <si>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</si>
  <si>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</si>
  <si>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</si>
  <si>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</si>
  <si>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</si>
  <si>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</si>
  <si>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</si>
  <si>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</si>
  <si>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</si>
  <si>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</si>
  <si>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</si>
  <si>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</si>
  <si>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</si>
  <si>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</si>
  <si>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</si>
  <si>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</si>
  <si>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</si>
  <si>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</si>
  <si>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</si>
  <si>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</si>
  <si>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</si>
  <si>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</si>
  <si>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</si>
  <si>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</si>
  <si>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</si>
  <si>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</si>
  <si>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</si>
  <si>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</si>
  <si>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</si>
  <si>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</si>
  <si>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</si>
  <si>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</si>
  <si>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</si>
  <si>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</si>
  <si>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</si>
  <si>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</si>
  <si>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</si>
  <si>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</si>
  <si>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</si>
  <si>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</si>
  <si>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</si>
  <si>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</si>
  <si>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</si>
  <si>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</si>
  <si>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</si>
  <si>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</si>
  <si>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</si>
  <si>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</si>
  <si>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</si>
  <si>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</si>
  <si>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</si>
  <si>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</si>
  <si>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</si>
  <si>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</si>
  <si>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</si>
  <si>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</si>
  <si>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</si>
  <si>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</si>
  <si>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</si>
  <si>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</si>
  <si>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</si>
  <si>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</si>
  <si>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</si>
  <si>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</si>
  <si>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</si>
  <si>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</si>
  <si>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</si>
  <si>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</si>
  <si>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</si>
  <si>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</si>
  <si>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</si>
  <si>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</si>
  <si>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</si>
  <si>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</si>
  <si>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</si>
  <si>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</si>
  <si>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</si>
  <si>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</si>
  <si>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</si>
  <si>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</si>
  <si>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</si>
  <si>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</si>
  <si>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</si>
  <si>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</si>
  <si>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</si>
  <si>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</si>
  <si>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</si>
  <si>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</si>
  <si>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</si>
  <si>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</si>
  <si>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</si>
  <si>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</si>
  <si>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</si>
  <si>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</si>
  <si>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</si>
  <si>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</si>
  <si>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</si>
  <si>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</si>
  <si>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</si>
  <si>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</si>
  <si>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</si>
  <si>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</si>
  <si>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</si>
  <si>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</si>
  <si>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</si>
  <si>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</si>
  <si>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</si>
  <si>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</si>
  <si>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</si>
  <si>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</si>
  <si>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</si>
  <si>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</si>
  <si>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</si>
  <si>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</si>
  <si>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</si>
  <si>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</si>
  <si>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</si>
  <si>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</si>
  <si>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</si>
  <si>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</si>
  <si>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</si>
  <si>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</si>
  <si>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</si>
  <si>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</si>
  <si>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</si>
  <si>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</si>
  <si>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</si>
  <si>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</si>
  <si>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</si>
  <si>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</si>
  <si>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</si>
  <si>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</si>
  <si>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</si>
  <si>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</si>
  <si>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</si>
  <si>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</si>
  <si>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</si>
  <si>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</si>
  <si>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</si>
  <si>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</si>
  <si>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</si>
  <si>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</si>
  <si>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</si>
  <si>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</si>
  <si>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</si>
  <si>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</si>
  <si>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</si>
  <si>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</si>
  <si>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</si>
  <si>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</si>
  <si>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</si>
  <si>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</si>
  <si>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</si>
  <si>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</si>
  <si>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</si>
  <si>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</si>
  <si>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</si>
  <si>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</si>
  <si>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</si>
  <si>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</si>
  <si>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</si>
  <si>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</si>
  <si>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</si>
  <si>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</si>
  <si>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</si>
  <si>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</si>
  <si>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</si>
  <si>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</si>
  <si>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</si>
  <si>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</si>
  <si>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</si>
  <si>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</si>
  <si>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</si>
  <si>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</si>
  <si>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</si>
  <si>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</si>
  <si>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</si>
  <si>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</si>
  <si>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</si>
  <si>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</si>
  <si>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</si>
  <si>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</si>
  <si>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</si>
  <si>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</si>
  <si>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</si>
  <si>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</si>
  <si>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</si>
  <si>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</si>
  <si>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</si>
  <si>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</si>
  <si>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</si>
  <si>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</si>
  <si>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</si>
  <si>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</si>
  <si>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</si>
  <si>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</si>
  <si>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</si>
  <si>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</si>
  <si>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</si>
  <si>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</si>
  <si>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</si>
  <si>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</si>
  <si>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</si>
  <si>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</si>
  <si>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</si>
  <si>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</si>
  <si>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</si>
  <si>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</si>
  <si>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</si>
  <si>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</si>
  <si>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</si>
  <si>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</si>
  <si>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</si>
  <si>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</si>
  <si>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</si>
  <si>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</si>
  <si>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</si>
  <si>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</si>
  <si>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</si>
  <si>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</si>
  <si>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</si>
  <si>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</si>
  <si>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</si>
  <si>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</si>
  <si>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</si>
  <si>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</si>
  <si>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</si>
  <si>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</si>
  <si>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</si>
  <si>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</si>
  <si>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</si>
  <si>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</si>
  <si>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</si>
  <si>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</si>
  <si>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</si>
  <si>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</si>
  <si>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</si>
  <si>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</si>
  <si>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</si>
  <si>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</si>
  <si>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</si>
  <si>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</si>
  <si>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</si>
  <si>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</si>
  <si>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</si>
  <si>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</si>
  <si>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</si>
  <si>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</si>
  <si>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</si>
  <si>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</si>
  <si>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</si>
  <si>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</si>
  <si>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</si>
  <si>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</si>
  <si>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</si>
  <si>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</si>
  <si>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</si>
  <si>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</si>
  <si>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</si>
  <si>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</si>
  <si>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</si>
  <si>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</si>
  <si>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</si>
  <si>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</si>
  <si>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</si>
  <si>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</si>
  <si>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</si>
  <si>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</si>
  <si>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</si>
  <si>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</si>
  <si>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</si>
  <si>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</si>
  <si>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</si>
  <si>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</si>
  <si>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</si>
  <si>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</si>
  <si>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</si>
  <si>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</si>
  <si>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</si>
  <si>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</si>
  <si>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</si>
  <si>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</si>
  <si>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</si>
  <si>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</si>
  <si>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</si>
  <si>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</si>
  <si>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</si>
  <si>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</si>
  <si>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</si>
  <si>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</si>
  <si>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</si>
  <si>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</si>
  <si>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</si>
  <si>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</si>
  <si>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</si>
  <si>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</si>
  <si>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</si>
  <si>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</si>
  <si>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</si>
  <si>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</si>
  <si>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</si>
  <si>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</si>
  <si>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</si>
  <si>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</si>
  <si>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</si>
  <si>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</si>
  <si>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</si>
  <si>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</si>
  <si>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</si>
  <si>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</si>
  <si>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</si>
  <si>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</si>
  <si>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</si>
  <si>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</si>
  <si>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</si>
  <si>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</si>
  <si>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</si>
  <si>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</si>
  <si>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</si>
  <si>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</si>
  <si>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</si>
  <si>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</si>
  <si>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</si>
  <si>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</si>
  <si>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</si>
  <si>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</si>
  <si>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</si>
  <si>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</si>
  <si>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</si>
  <si>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</si>
  <si>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</si>
  <si>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</si>
  <si>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</si>
  <si>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</si>
  <si>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</si>
  <si>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</si>
  <si>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</si>
  <si>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</si>
  <si>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</si>
  <si>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</si>
  <si>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</si>
  <si>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</si>
  <si>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</si>
  <si>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</si>
  <si>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</si>
  <si>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</si>
  <si>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</si>
  <si>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</si>
  <si>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</si>
  <si>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</si>
  <si>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</si>
  <si>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</si>
  <si>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</si>
  <si>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</si>
  <si>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</si>
  <si>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</si>
  <si>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</si>
  <si>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</si>
  <si>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</si>
  <si>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</si>
  <si>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</si>
  <si>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</si>
  <si>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</si>
  <si>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</si>
  <si>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</si>
  <si>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</si>
  <si>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</si>
  <si>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</si>
  <si>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</si>
  <si>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</si>
  <si>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</si>
  <si>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</si>
  <si>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</si>
  <si>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</si>
  <si>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</si>
  <si>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</si>
  <si>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</si>
  <si>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</si>
  <si>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</si>
  <si>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</si>
  <si>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</si>
  <si>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</si>
  <si>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</si>
  <si>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</si>
  <si>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</si>
  <si>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</si>
  <si>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</si>
  <si>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</si>
  <si>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</si>
  <si>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</si>
  <si>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</si>
  <si>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</si>
  <si>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</si>
  <si>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</si>
  <si>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</si>
  <si>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</si>
  <si>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</si>
  <si>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</si>
  <si>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</si>
  <si>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</si>
  <si>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</si>
  <si>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</si>
  <si>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</si>
  <si>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</si>
  <si>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</si>
  <si>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</si>
  <si>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</si>
  <si>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</si>
  <si>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</si>
  <si>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</si>
  <si>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</si>
  <si>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</si>
  <si>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</si>
  <si>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</si>
  <si>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</si>
  <si>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</si>
  <si>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</si>
  <si>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</si>
  <si>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</si>
  <si>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</si>
  <si>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</si>
  <si>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</si>
  <si>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</si>
  <si>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</si>
  <si>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</si>
  <si>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</si>
  <si>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</si>
  <si>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</si>
  <si>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</si>
  <si>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</si>
  <si>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</si>
  <si>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</si>
  <si>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</si>
  <si>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</si>
  <si>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</si>
  <si>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</si>
  <si>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</si>
  <si>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</si>
  <si>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</si>
  <si>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</si>
  <si>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</si>
  <si>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</si>
  <si>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</si>
  <si>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</si>
  <si>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</si>
  <si>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</si>
  <si>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</si>
  <si>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</si>
  <si>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</si>
  <si>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</si>
  <si>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</si>
  <si>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</si>
  <si>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</si>
  <si>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</si>
  <si>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</si>
  <si>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</si>
  <si>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</si>
  <si>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</si>
  <si>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</si>
  <si>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</si>
  <si>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</si>
  <si>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</si>
  <si>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</si>
  <si>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</si>
  <si>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</si>
  <si>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</si>
  <si>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</si>
  <si>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</si>
  <si>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</si>
  <si>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</si>
  <si>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</si>
  <si>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</si>
  <si>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</si>
  <si>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</si>
  <si>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</si>
  <si>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</si>
  <si>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</si>
  <si>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</si>
  <si>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</si>
  <si>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</si>
  <si>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</si>
  <si>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</si>
  <si>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</si>
  <si>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</si>
  <si>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</si>
  <si>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</si>
  <si>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</si>
  <si>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</si>
  <si>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</si>
  <si>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</si>
  <si>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</si>
  <si>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</si>
  <si>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</si>
  <si>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</si>
  <si>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</si>
  <si>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</si>
  <si>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</si>
  <si>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</si>
  <si>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</si>
  <si>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</si>
  <si>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</si>
  <si>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</si>
  <si>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</si>
  <si>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</si>
  <si>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</si>
  <si>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</si>
  <si>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</si>
  <si>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</si>
  <si>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</si>
  <si>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</si>
  <si>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</si>
  <si>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</si>
  <si>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</si>
  <si>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</si>
  <si>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</si>
  <si>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</si>
  <si>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</si>
  <si>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</si>
  <si>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</si>
  <si>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</si>
  <si>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</si>
  <si>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</si>
  <si>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</si>
  <si>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</si>
  <si>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</si>
  <si>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</si>
  <si>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</si>
  <si>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</si>
  <si>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</si>
  <si>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</si>
  <si>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</si>
  <si>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</si>
  <si>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</si>
  <si>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</si>
  <si>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</si>
  <si>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</si>
  <si>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</si>
  <si>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</si>
  <si>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</si>
  <si>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</si>
  <si>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</si>
  <si>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</si>
  <si>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</si>
  <si>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</si>
  <si>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</si>
  <si>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</si>
  <si>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</si>
  <si>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</si>
  <si>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</si>
  <si>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</si>
  <si>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</si>
  <si>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</si>
  <si>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</si>
  <si>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</si>
  <si>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</si>
  <si>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</si>
  <si>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</si>
  <si>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</si>
  <si>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</si>
  <si>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</si>
  <si>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</si>
  <si>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</si>
  <si>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</si>
  <si>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</si>
  <si>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</si>
  <si>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</si>
  <si>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</si>
  <si>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</si>
  <si>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</si>
  <si>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</si>
  <si>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</si>
  <si>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</si>
  <si>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</si>
  <si>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</si>
  <si>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</si>
  <si>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</si>
  <si>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</si>
  <si>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</si>
  <si>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</si>
  <si>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</si>
  <si>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</si>
  <si>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</si>
  <si>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</si>
  <si>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</si>
  <si>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</si>
  <si>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</si>
  <si>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</si>
  <si>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</si>
  <si>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</si>
  <si>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</si>
  <si>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</si>
  <si>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</si>
  <si>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</si>
  <si>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</si>
  <si>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</si>
  <si>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</si>
  <si>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</si>
  <si>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</si>
  <si>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</si>
  <si>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</si>
  <si>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</si>
  <si>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</si>
  <si>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</si>
  <si>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</si>
  <si>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</si>
  <si>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</si>
  <si>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</si>
  <si>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</si>
  <si>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</si>
  <si>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</si>
  <si>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</si>
  <si>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</si>
  <si>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</si>
  <si>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</si>
  <si>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</si>
  <si>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</si>
  <si>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</si>
  <si>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</si>
  <si>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</si>
  <si>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</si>
  <si>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</si>
  <si>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</si>
  <si>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</si>
  <si>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</si>
  <si>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</si>
  <si>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</si>
  <si>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</si>
  <si>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</si>
  <si>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</si>
  <si>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</si>
  <si>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</si>
  <si>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</si>
  <si>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</si>
  <si>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</si>
  <si>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</si>
  <si>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</si>
  <si>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</si>
  <si>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</si>
  <si>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</si>
  <si>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</si>
  <si>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</si>
  <si>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</si>
  <si>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</si>
  <si>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</si>
  <si>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</si>
  <si>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</si>
  <si>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</si>
  <si>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</si>
  <si>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</si>
  <si>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</si>
  <si>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</si>
  <si>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</si>
  <si>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</si>
  <si>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</si>
  <si>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</si>
  <si>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</si>
  <si>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</si>
  <si>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</si>
  <si>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</si>
  <si>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</si>
  <si>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</si>
  <si>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</si>
  <si>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</si>
  <si>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</si>
  <si>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</si>
  <si>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</si>
  <si>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</si>
  <si>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</si>
  <si>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</si>
  <si>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</si>
  <si>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</si>
  <si>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</si>
  <si>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</si>
  <si>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</si>
  <si>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</si>
  <si>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</si>
  <si>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</si>
  <si>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</si>
  <si>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</si>
  <si>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</si>
  <si>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</si>
  <si>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</si>
  <si>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</si>
  <si>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</si>
  <si>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</si>
  <si>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</si>
  <si>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</si>
  <si>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</si>
  <si>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</si>
  <si>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</si>
  <si>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</si>
  <si>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</si>
  <si>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</si>
  <si>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</si>
  <si>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</si>
  <si>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</si>
  <si>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</si>
  <si>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</si>
  <si>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</si>
  <si>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</si>
  <si>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</si>
  <si>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</si>
  <si>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</si>
  <si>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</si>
  <si>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</si>
  <si>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</si>
  <si>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</si>
  <si>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</si>
  <si>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</si>
  <si>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</si>
  <si>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</si>
  <si>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</si>
  <si>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</si>
  <si>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</si>
  <si>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</si>
  <si>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</si>
  <si>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</si>
  <si>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</si>
  <si>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</si>
  <si>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</si>
  <si>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</si>
  <si>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</si>
  <si>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</si>
  <si>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</si>
  <si>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</si>
  <si>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</si>
  <si>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</si>
  <si>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</si>
  <si>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</si>
  <si>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</si>
  <si>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</si>
  <si>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</si>
  <si>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</si>
  <si>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</si>
  <si>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</si>
  <si>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</si>
  <si>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</si>
  <si>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</si>
  <si>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</si>
  <si>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</si>
  <si>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</si>
  <si>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</si>
  <si>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</si>
  <si>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</si>
  <si>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</si>
  <si>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</si>
  <si>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</si>
  <si>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</si>
  <si>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</si>
  <si>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</si>
  <si>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</si>
  <si>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</si>
  <si>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</si>
  <si>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</si>
  <si>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</si>
  <si>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</si>
  <si>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</si>
  <si>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</si>
  <si>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</si>
  <si>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</si>
  <si>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</si>
  <si>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</si>
  <si>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</si>
  <si>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</si>
  <si>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</si>
  <si>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</si>
  <si>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</si>
  <si>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</si>
  <si>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</si>
  <si>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</si>
  <si>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</si>
  <si>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</si>
  <si>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</si>
  <si>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</si>
  <si>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</si>
  <si>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</si>
  <si>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</si>
  <si>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</si>
  <si>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</si>
  <si>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</si>
  <si>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</si>
  <si>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</si>
  <si>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</si>
  <si>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</si>
  <si>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</si>
  <si>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</si>
  <si>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</si>
  <si>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</si>
  <si>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</si>
  <si>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</si>
  <si>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</si>
  <si>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</si>
  <si>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</si>
  <si>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</si>
  <si>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</si>
  <si>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</si>
  <si>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</si>
  <si>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</si>
  <si>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</si>
  <si>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</si>
  <si>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</si>
  <si>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</si>
  <si>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</si>
  <si>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</si>
  <si>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</si>
  <si>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</si>
  <si>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</si>
  <si>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</si>
  <si>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</si>
  <si>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</si>
  <si>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</si>
  <si>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</si>
  <si>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</si>
  <si>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</si>
  <si>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</si>
  <si>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</si>
  <si>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</si>
  <si>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</si>
  <si>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</si>
  <si>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</si>
  <si>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</si>
  <si>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</si>
  <si>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</si>
  <si>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</si>
  <si>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</si>
  <si>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</si>
  <si>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</si>
  <si>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</si>
  <si>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</si>
  <si>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</si>
  <si>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</si>
  <si>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</si>
  <si>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</si>
  <si>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</si>
  <si>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</si>
  <si>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</si>
  <si>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</si>
  <si>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</si>
  <si>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</si>
  <si>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</si>
  <si>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</si>
  <si>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</si>
  <si>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</si>
  <si>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</si>
  <si>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</si>
  <si>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</si>
  <si>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</si>
  <si>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</si>
  <si>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</si>
  <si>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</si>
  <si>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</si>
  <si>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</si>
  <si>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</si>
  <si>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</si>
  <si>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</si>
  <si>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</si>
  <si>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</si>
  <si>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</si>
  <si>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</si>
  <si>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</si>
  <si>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</si>
  <si>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</si>
  <si>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</si>
  <si>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</si>
  <si>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</si>
  <si>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</si>
  <si>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</si>
  <si>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</si>
  <si>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</si>
  <si>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</si>
  <si>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</si>
  <si>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</si>
  <si>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</si>
  <si>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</si>
  <si>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</si>
  <si>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</si>
  <si>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</si>
  <si>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</si>
  <si>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</si>
  <si>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</si>
  <si>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</si>
  <si>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</si>
  <si>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</si>
  <si>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</si>
  <si>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</si>
  <si>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</si>
  <si>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</si>
  <si>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</si>
  <si>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</si>
  <si>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</si>
  <si>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</si>
  <si>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</si>
  <si>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</si>
  <si>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</si>
  <si>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</si>
  <si>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</si>
  <si>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</si>
  <si>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</si>
  <si>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</si>
  <si>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</si>
  <si>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</si>
  <si>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</si>
  <si>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</si>
  <si>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</si>
  <si>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</si>
  <si>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</si>
  <si>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</si>
  <si>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</si>
  <si>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</si>
  <si>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</si>
  <si>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</si>
  <si>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</si>
  <si>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</si>
  <si>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</si>
  <si>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</si>
  <si>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</si>
  <si>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</si>
  <si>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</si>
  <si>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</si>
  <si>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</si>
  <si>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</si>
  <si>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</si>
  <si>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</si>
  <si>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</si>
  <si>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</si>
  <si>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</si>
  <si>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</si>
  <si>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</si>
  <si>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</si>
  <si>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</si>
  <si>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</si>
  <si>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</si>
  <si>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</si>
  <si>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</si>
  <si>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</si>
  <si>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</si>
  <si>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</si>
  <si>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</si>
  <si>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</si>
  <si>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</si>
  <si>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</si>
  <si>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</si>
  <si>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</si>
  <si>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</si>
  <si>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</si>
  <si>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</si>
  <si>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</si>
  <si>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</si>
  <si>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</si>
  <si>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</si>
  <si>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</si>
  <si>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</si>
  <si>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</si>
  <si>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</si>
  <si>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</si>
  <si>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</si>
  <si>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</si>
  <si>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</si>
  <si>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</si>
  <si>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</si>
  <si>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</si>
  <si>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</si>
  <si>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</si>
  <si>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</si>
  <si>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</si>
  <si>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</si>
  <si>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</si>
  <si>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</si>
  <si>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</si>
  <si>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</si>
  <si>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</si>
  <si>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</si>
  <si>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</si>
  <si>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</si>
  <si>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</si>
  <si>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</si>
  <si>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</si>
  <si>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</si>
  <si>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</si>
  <si>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</si>
  <si>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</si>
  <si>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</si>
  <si>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</si>
  <si>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</si>
  <si>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</si>
  <si>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</si>
  <si>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</si>
  <si>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</si>
  <si>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</si>
  <si>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</si>
  <si>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</si>
  <si>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</si>
  <si>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</si>
  <si>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</si>
  <si>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</si>
  <si>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</si>
  <si>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</si>
  <si>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</si>
  <si>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</si>
  <si>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</si>
  <si>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</si>
  <si>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</si>
  <si>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</si>
  <si>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</si>
  <si>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</si>
  <si>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</si>
  <si>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</si>
  <si>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</si>
  <si>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</si>
  <si>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</si>
  <si>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</si>
  <si>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</si>
  <si>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</si>
  <si>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</si>
  <si>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</si>
  <si>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</si>
  <si>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</si>
  <si>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</si>
  <si>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</si>
  <si>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</si>
  <si>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</si>
  <si>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</si>
  <si>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</si>
  <si>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</si>
  <si>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</si>
  <si>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</si>
  <si>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</si>
  <si>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</si>
  <si>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</si>
  <si>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</si>
  <si>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</si>
  <si>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</si>
  <si>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</si>
  <si>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</si>
  <si>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</si>
  <si>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</si>
  <si>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</si>
  <si>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</si>
  <si>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</si>
  <si>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</si>
  <si>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</si>
  <si>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</si>
  <si>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</si>
  <si>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</si>
  <si>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</si>
  <si>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</si>
  <si>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</si>
  <si>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</si>
  <si>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</si>
  <si>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</si>
  <si>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</si>
  <si>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</si>
  <si>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</si>
  <si>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</si>
  <si>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</si>
  <si>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</si>
  <si>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</si>
  <si>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</si>
  <si>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</si>
  <si>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</si>
  <si>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</si>
  <si>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</si>
  <si>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</si>
  <si>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</si>
  <si>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</si>
  <si>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</si>
  <si>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</si>
  <si>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</si>
  <si>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</si>
  <si>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</si>
  <si>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</si>
  <si>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</si>
  <si>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</si>
  <si>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</si>
  <si>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</si>
  <si>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</si>
  <si>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</si>
  <si>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</si>
  <si>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</si>
  <si>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</si>
  <si>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</si>
  <si>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</si>
  <si>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</si>
  <si>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</si>
  <si>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</si>
  <si>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</si>
  <si>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</si>
  <si>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</si>
  <si>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</si>
  <si>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</si>
  <si>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</si>
  <si>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</si>
  <si>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</si>
  <si>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</si>
  <si>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</si>
  <si>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</si>
  <si>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</si>
  <si>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</si>
  <si>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</si>
  <si>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</si>
  <si>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</si>
  <si>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</si>
  <si>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</si>
  <si>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</si>
  <si>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</si>
  <si>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</si>
  <si>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</si>
  <si>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</si>
  <si>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</si>
  <si>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</si>
  <si>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</si>
  <si>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</si>
  <si>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</si>
  <si>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</si>
  <si>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</si>
  <si>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</si>
  <si>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</si>
  <si>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</si>
  <si>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</si>
  <si>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</si>
  <si>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</si>
  <si>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</si>
  <si>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</si>
  <si>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</si>
  <si>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</si>
  <si>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</si>
  <si>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</si>
  <si>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</si>
  <si>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</si>
  <si>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</si>
  <si>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</si>
  <si>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</si>
  <si>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</si>
  <si>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</si>
  <si>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</si>
  <si>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</si>
  <si>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</si>
  <si>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</si>
  <si>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</si>
  <si>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</si>
  <si>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</si>
  <si>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</si>
  <si>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</si>
  <si>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</si>
  <si>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</si>
  <si>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</si>
  <si>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</si>
  <si>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</si>
  <si>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</si>
  <si>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</si>
  <si>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</si>
  <si>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</si>
  <si>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</si>
  <si>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</si>
  <si>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</si>
  <si>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</si>
  <si>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</si>
  <si>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</si>
  <si>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</si>
  <si>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</si>
  <si>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</si>
  <si>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</si>
  <si>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</si>
  <si>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</si>
  <si>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</si>
  <si>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</si>
  <si>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</si>
  <si>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</si>
  <si>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</si>
  <si>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</si>
  <si>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</si>
  <si>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</si>
  <si>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</si>
  <si>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</si>
  <si>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</si>
  <si>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</si>
  <si>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</si>
  <si>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</si>
  <si>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</si>
  <si>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</si>
  <si>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</si>
  <si>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</si>
  <si>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</si>
  <si>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</si>
  <si>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</si>
  <si>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</si>
  <si>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</si>
  <si>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</si>
  <si>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</si>
  <si>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</si>
  <si>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</si>
  <si>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</si>
  <si>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</si>
  <si>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</si>
  <si>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</si>
  <si>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</si>
  <si>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</si>
  <si>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</si>
  <si>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</si>
  <si>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</si>
  <si>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</si>
  <si>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</si>
  <si>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</si>
  <si>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</si>
  <si>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</si>
  <si>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</si>
  <si>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</si>
  <si>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</si>
  <si>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</si>
  <si>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</si>
  <si>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</si>
  <si>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</si>
  <si>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</si>
  <si>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</si>
  <si>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</si>
  <si>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</si>
  <si>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</si>
  <si>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</si>
  <si>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</si>
  <si>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</si>
  <si>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</si>
  <si>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</si>
  <si>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</si>
  <si>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</si>
  <si>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</si>
  <si>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</si>
  <si>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</si>
  <si>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</si>
  <si>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</si>
  <si>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</si>
  <si>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</si>
  <si>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</si>
  <si>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</si>
  <si>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</si>
  <si>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</si>
  <si>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</si>
  <si>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</si>
  <si>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</si>
  <si>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</si>
  <si>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</si>
  <si>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</si>
  <si>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</si>
  <si>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</si>
  <si>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</si>
  <si>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</si>
  <si>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</si>
  <si>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</si>
  <si>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</si>
  <si>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</si>
  <si>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</si>
  <si>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</si>
  <si>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</si>
  <si>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</si>
  <si>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</si>
  <si>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</si>
  <si>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</si>
  <si>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</si>
  <si>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</si>
  <si>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</si>
  <si>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</si>
  <si>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</si>
  <si>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</si>
  <si>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</si>
  <si>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</si>
  <si>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</si>
  <si>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</si>
  <si>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</si>
  <si>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</si>
  <si>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</si>
  <si>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</si>
  <si>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</si>
  <si>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</si>
  <si>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</si>
  <si>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</si>
  <si>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</si>
  <si>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</si>
  <si>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</si>
  <si>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</si>
  <si>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</si>
  <si>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</si>
  <si>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</si>
  <si>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</si>
  <si>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</si>
  <si>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</si>
  <si>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</si>
  <si>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</si>
  <si>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</si>
  <si>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</si>
  <si>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</si>
  <si>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</si>
  <si>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</si>
  <si>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</si>
  <si>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</si>
  <si>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</si>
  <si>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</si>
  <si>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</si>
  <si>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</si>
  <si>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</si>
  <si>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</si>
  <si>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</si>
  <si>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</si>
  <si>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</si>
  <si>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</si>
  <si>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</si>
  <si>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</si>
  <si>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</si>
  <si>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</si>
  <si>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</si>
  <si>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</si>
  <si>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</si>
  <si>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</si>
  <si>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</si>
  <si>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</si>
  <si>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</si>
  <si>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</si>
  <si>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</si>
  <si>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</si>
  <si>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</si>
  <si>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</si>
  <si>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</si>
  <si>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</si>
  <si>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</si>
  <si>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</si>
  <si>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</si>
  <si>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</si>
  <si>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</si>
  <si>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</si>
  <si>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</si>
  <si>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</si>
  <si>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</si>
  <si>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</si>
  <si>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</si>
  <si>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</si>
  <si>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</si>
  <si>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</si>
  <si>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</si>
  <si>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</si>
  <si>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</si>
  <si>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</si>
  <si>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</si>
  <si>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</si>
  <si>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</si>
  <si>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</si>
  <si>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</si>
  <si>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</si>
  <si>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</si>
  <si>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</si>
  <si>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</si>
  <si>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</si>
  <si>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</si>
  <si>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</si>
  <si>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</si>
  <si>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</si>
  <si>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</si>
  <si>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</si>
  <si>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</si>
  <si>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</si>
  <si>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</si>
  <si>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</si>
  <si>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</si>
  <si>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</si>
  <si>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</si>
  <si>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</si>
  <si>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</si>
  <si>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</si>
  <si>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</si>
  <si>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</si>
  <si>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</si>
  <si>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</si>
  <si>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</si>
  <si>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</si>
  <si>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</si>
  <si>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</si>
  <si>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</si>
  <si>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</si>
  <si>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</si>
  <si>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</si>
  <si>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</si>
  <si>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</si>
  <si>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</si>
  <si>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</si>
  <si>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</si>
  <si>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</si>
  <si>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</si>
  <si>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</si>
  <si>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</si>
  <si>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</si>
  <si>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</si>
  <si>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</si>
  <si>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</si>
  <si>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</si>
  <si>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</si>
  <si>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</si>
  <si>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</si>
  <si>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</si>
  <si>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</si>
  <si>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</si>
  <si>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</si>
  <si>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</si>
  <si>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</si>
  <si>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</si>
  <si>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</si>
  <si>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</si>
  <si>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</si>
  <si>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</si>
  <si>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</si>
  <si>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</si>
  <si>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</si>
  <si>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</si>
  <si>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</si>
  <si>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</si>
  <si>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</si>
  <si>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</si>
  <si>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</si>
  <si>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</si>
  <si>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</si>
  <si>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</si>
  <si>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</si>
  <si>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</si>
  <si>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</si>
  <si>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</si>
  <si>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</si>
  <si>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</si>
  <si>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</si>
  <si>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</si>
  <si>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</si>
  <si>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</si>
  <si>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</si>
  <si>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</si>
  <si>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</si>
  <si>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</si>
  <si>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</si>
  <si>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</si>
  <si>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</si>
  <si>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</si>
  <si>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</si>
  <si>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</si>
  <si>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</si>
  <si>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</si>
  <si>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</si>
  <si>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</si>
  <si>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</si>
  <si>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</si>
  <si>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</si>
  <si>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</si>
  <si>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</si>
  <si>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</si>
  <si>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</si>
  <si>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</si>
  <si>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</si>
  <si>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</si>
  <si>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</si>
  <si>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</si>
  <si>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</si>
  <si>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</si>
  <si>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</si>
  <si>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</si>
  <si>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</si>
  <si>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</si>
  <si>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</si>
  <si>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30 mins</t>
  </si>
  <si>
    <t>PCM-20251124-00000479</t>
  </si>
  <si>
    <t>EM team on the way   90 mins</t>
  </si>
  <si>
    <t>NO CPM</t>
  </si>
  <si>
    <t>Sceco cut in area and team saving hub site JED0086</t>
  </si>
  <si>
    <t>PCM-20251124-00000471</t>
  </si>
  <si>
    <t>PCM-20251124-00000464</t>
  </si>
  <si>
    <t>Sceco cut in area and team saving hub site HJR0231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</si>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</sst>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322.43655902778119</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45985.384984953707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45985.384984953707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45985.384984953707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45985.384984953707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45985.384984953707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45985.384984953707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45985.384984953707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45985.384984953707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45985.384984953707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45985.384984953707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45985.384984953707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45985.384984953707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45985.384984953707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45985.384984953707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45985.384984953707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45985.384984953707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45985.384984953707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45985.384984953707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45985.384984953707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45985.384984953707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45985.384984953707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45985.384984953707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45985.384984953707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45985.384984953707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45985.384984953707</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45985.384984953707</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2668AA93-7C40-4F3F-9798-BD105611C4F5}"/>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160.38514699074585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0.99756597222585697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v>45985.359201388892</v>
      </c>
      <c r="G5" s="104">
        <f ca="1">IFERROR(NOW()-F5,"-")</f>
        <v>2.578356481535593E-2</v>
      </c>
      <c r="H5" s="103">
        <v>45985.354351851849</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27046</v>
      </c>
      <c r="E6" s="102"/>
      <c r="F6" s="103"/>
      <c r="G6" s="104">
        <f ca="1">IFERROR(NOW()-F6,"-")</f>
        <v>45985.384984953707</v>
      </c>
      <c r="H6" s="103"/>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45985.384984953707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45985.384984953707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45985.384984953707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45985.384984953707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45985.384984953707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45985.384984953707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45985.384984953707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45985.384984953707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45985.384984953707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45985.384984953707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45985.384984953707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45985.384984953707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45985.384984953707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45985.384984953707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45985.384984953707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45985.384984953707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45985.384984953707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45985.384984953707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45985.384984953707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45985.384984953707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45985.384984953707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45985.384984953707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45985.384984953707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45985.384984953707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45985.384984953707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45985.384984953707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45985.384984953707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45985.384984953707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45985.384984953707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45985.384984953707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45985.384984953707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45985.384984953707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45985.384984953707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45985.384984953707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45985.384984953707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45985.384984953707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45985.384984953707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45985.384984953707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45985.384984953707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45985.384984953707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45985.384984953707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45985.384984953707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45985.384984953707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45985.384984953707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45985.384984953707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45985.384984953707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45985.384984953707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45985.384984953707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45985.384984953707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45985.384984953707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45985.384984953707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45985.384984953707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45985.384984953707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45985.384984953707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45985.384984953707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45985.384984953707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45985.384984953707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45985.384984953707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45985.384984953707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45985.384984953707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45985.384984953707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45985.384984953707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45985.384984953707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45985.384984953707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45985.384984953707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45985.384984953707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45985.384984953707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45985.384984953707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45985.384984953707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45985.384984953707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45985.384984953707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45985.384984953707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45985.384984953707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45985.384984953707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45985.384984953707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45985.384984953707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45985.384984953707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45985.384984953707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45985.384984953707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45985.384984953707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45985.384984953707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45985.384984953707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45985.384984953707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45985.384984953707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45985.384984953707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45985.384984953707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45985.384984953707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45985.384984953707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45985.384984953707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45985.384984953707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45985.384984953707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45985.384984953707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45985.384984953707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45985.384984953707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45985.384984953707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45985.384984953707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45985.384984953707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45985.384984953707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45985.384984953707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45985.384984953707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45985.384984953707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45985.384984953707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45985.384984953707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45985.384984953707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45985.384984953707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45985.384984953707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45985.384984953707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45985.384984953707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45985.384984953707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45985.384984953707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45985.384984953707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45985.384984953707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45985.384984953707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45985.384984953707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45985.384984953707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45985.384984953707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45985.384984953707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45985.384984953707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45985.384984953707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45985.384984953707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45985.384984953707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45985.384984953707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45985.384984953707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45985.384984953707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45985.384984953707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45985.384984953707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45985.384984953707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45985.384984953707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45985.384984953707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45985.384984953707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45985.384984953707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45985.384984953707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45985.384984953707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45985.384984953707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45985.384984953707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45985.384984953707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45985.384984953707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45985.384984953707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45985.384984953707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45985.384984953707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45985.384984953707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45985.384984953707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45985.384984953707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45985.384984953707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45985.384984953707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45985.384984953707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45985.384984953707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45985.384984953707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45985.384984953707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45985.384984953707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45985.384984953707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45985.384984953707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45985.384984953707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45985.384984953707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45985.384984953707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45985.384984953707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45985.384984953707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45985.384984953707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45985.384984953707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45985.384984953707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45985.384984953707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45985.384984953707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45985.384984953707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45985.384984953707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45985.384984953707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45985.384984953707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45985.384984953707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45985.384984953707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45985.384984953707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45985.384984953707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45985.384984953707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45985.384984953707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45985.384984953707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45985.384984953707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45985.384984953707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45985.384984953707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45985.384984953707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45985.384984953707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45985.384984953707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45985.384984953707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45985.384984953707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45985.384984953707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45985.384984953707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45985.384984953707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45985.384984953707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45985.384984953707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45985.384984953707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45985.384984953707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45985.384984953707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45985.384984953707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45985.384984953707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45985.384984953707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45985.384984953707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45985.384984953707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45985.384984953707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45985.384984953707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45985.384984953707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45985.384984953707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45985.384984953707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45985.384984953707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45985.384984953707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45985.384984953707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45985.384984953707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45985.384984953707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45985.384984953707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45985.384984953707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45985.384984953707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45985.384984953707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45985.384984953707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45985.384984953707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45985.384984953707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45985.384984953707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45985.384984953707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45985.384984953707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45985.384984953707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45985.384984953707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45985.384984953707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45985.384984953707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45985.384984953707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45985.384984953707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45985.384984953707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45985.384984953707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45985.384984953707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45985.384984953707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45985.384984953707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45985.384984953707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45985.384984953707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45985.384984953707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45985.384984953707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45985.384984953707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45985.384984953707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45985.384984953707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45985.384984953707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45985.384984953707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45985.384984953707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45985.384984953707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45985.384984953707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45985.384984953707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45985.384984953707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45985.384984953707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45985.384984953707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45985.384984953707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45985.384984953707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45985.384984953707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45985.384984953707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45985.384984953707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45985.384984953707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45985.384984953707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45985.384984953707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45985.384984953707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45985.384984953707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45985.384984953707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45985.384984953707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45985.384984953707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45985.384984953707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45985.384984953707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45985.384984953707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45985.384984953707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45985.384984953707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45985.384984953707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45985.384984953707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45985.384984953707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45985.384984953707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45985.384984953707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45985.384984953707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45985.384984953707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45985.384984953707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45985.384984953707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45985.384984953707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45985.384984953707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45985.384984953707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45985.384984953707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45985.384984953707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45985.384984953707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45985.384984953707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45985.384984953707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45985.384984953707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45985.384984953707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45985.384984953707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45985.384984953707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45985.384984953707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45985.384984953707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45985.384984953707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45985.384984953707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45985.384984953707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45985.384984953707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45985.384984953707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45985.384984953707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45985.384984953707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45985.384984953707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45985.384984953707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45985.384984953707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45985.384984953707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45985.384984953707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45985.384984953707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45985.384984953707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45985.384984953707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45985.384984953707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45985.384984953707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45985.384984953707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45985.384984953707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45985.384984953707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45985.384984953707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45985.384984953707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45985.384984953707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45985.384984953707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45985.384984953707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45985.384984953707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45985.384984953707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45985.384984953707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45985.384984953707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45985.384984953707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45985.384984953707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45985.384984953707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45985.384984953707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45985.384984953707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45985.384984953707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45985.384984953707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45985.384984953707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45985.384984953707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45985.384984953707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45985.384984953707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45985.384984953707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45985.384984953707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45985.384984953707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45985.384984953707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45985.384984953707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45985.384984953707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45985.384984953707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45985.384984953707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45985.384984953707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45985.384984953707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45985.384984953707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45985.384984953707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45985.384984953707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45985.384984953707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45985.384984953707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45985.384984953707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45985.384984953707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45985.384984953707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45985.384984953707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45985.384984953707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45985.384984953707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45985.384984953707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45985.384984953707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45985.384984953707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45985.384984953707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45985.384984953707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45985.384984953707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45985.384984953707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45985.384984953707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45985.384984953707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45985.384984953707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45985.384984953707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45985.384984953707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45985.384984953707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45985.384984953707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45985.384984953707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45985.384984953707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45985.384984953707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45985.384984953707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45985.384984953707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45985.384984953707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45985.384984953707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45985.384984953707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45985.384984953707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45985.384984953707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45985.384984953707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45985.384984953707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45985.384984953707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45985.384984953707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45985.384984953707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45985.384984953707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45985.384984953707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45985.384984953707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45985.384984953707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45985.384984953707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45985.384984953707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45985.384984953707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45985.384984953707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45985.384984953707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45985.384984953707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45985.384984953707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45985.384984953707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45985.384984953707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45985.384984953707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45985.384984953707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45985.384984953707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45985.384984953707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45985.384984953707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45985.384984953707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45985.384984953707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45985.384984953707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45985.384984953707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45985.384984953707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45985.384984953707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45985.384984953707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45985.384984953707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45985.384984953707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45985.384984953707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45985.384984953707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45985.384984953707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45985.384984953707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45985.384984953707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45985.384984953707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45985.384984953707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45985.384984953707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45985.384984953707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45985.384984953707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45985.384984953707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45985.384984953707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45985.384984953707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45985.384984953707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45985.384984953707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45985.384984953707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45985.384984953707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45985.384984953707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45985.384984953707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45985.384984953707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45985.384984953707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45985.384984953707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45985.384984953707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45985.384984953707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45985.384984953707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45985.384984953707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45985.384984953707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45985.384984953707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45985.384984953707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45985.384984953707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45985.384984953707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45985.384984953707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45985.384984953707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45985.384984953707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45985.384984953707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45985.384984953707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45985.384984953707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45985.384984953707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45985.384984953707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45985.384984953707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45985.384984953707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45985.384984953707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45985.384984953707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45985.384984953707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45985.384984953707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45985.384984953707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45985.384984953707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45985.384984953707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45985.384984953707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45985.384984953707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45985.384984953707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45985.384984953707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45985.384984953707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45985.384984953707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45985.384984953707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45985.384984953707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45985.384984953707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45985.384984953707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45985.384984953707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45985.384984953707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45985.384984953707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45985.384984953707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45985.384984953707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45985.384984953707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45985.384984953707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45985.384984953707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45985.384984953707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45985.384984953707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45985.384984953707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45985.384984953707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45985.384984953707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45985.384984953707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45985.384984953707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45985.384984953707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45985.384984953707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45985.384984953707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45985.384984953707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45985.384984953707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45985.384984953707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45985.384984953707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45985.384984953707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45985.384984953707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45985.384984953707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45985.384984953707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45985.384984953707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45985.384984953707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45985.384984953707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45985.384984953707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45985.384984953707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45985.384984953707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45985.384984953707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45985.384984953707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45985.384984953707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45985.384984953707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45985.384984953707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45985.384984953707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45985.384984953707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45985.384984953707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45985.384984953707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45985.384984953707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45985.384984953707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45985.384984953707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45985.384984953707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45985.384984953707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45985.384984953707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45985.384984953707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45985.384984953707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45985.384984953707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45985.384984953707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45985.384984953707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45985.384984953707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45985.384984953707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45985.384984953707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45985.384984953707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45985.384984953707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45985.384984953707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45985.384984953707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45985.384984953707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45985.384984953707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45985.384984953707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45985.384984953707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45985.384984953707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45985.384984953707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45985.384984953707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45985.384984953707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45985.384984953707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45985.384984953707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45985.384984953707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45985.384984953707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45985.384984953707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45985.384984953707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45985.384984953707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45985.384984953707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45985.384984953707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45985.384984953707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45985.384984953707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45985.384984953707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45985.384984953707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45985.384984953707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45985.384984953707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45985.384984953707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45985.384984953707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45985.384984953707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45985.384984953707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45985.384984953707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45985.384984953707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45985.384984953707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45985.384984953707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45985.384984953707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45985.384984953707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45985.384984953707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45985.384984953707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45985.384984953707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45985.384984953707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45985.384984953707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45985.384984953707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45985.384984953707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45985.384984953707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45985.384984953707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45985.384984953707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45985.384984953707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45985.384984953707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45985.384984953707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45985.384984953707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45985.384984953707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45985.384984953707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45985.384984953707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45985.384984953707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45985.384984953707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45985.384984953707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45985.384984953707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45985.384984953707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45985.384984953707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45985.384984953707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45985.384984953707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45985.384984953707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45985.384984953707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45985.384984953707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45985.384984953707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45985.384984953707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45985.384984953707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45985.384984953707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45985.384984953707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45985.384984953707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45985.384984953707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45985.384984953707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45985.384984953707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45985.384984953707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45985.384984953707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45985.384984953707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45985.384984953707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45985.384984953707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45985.384984953707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45985.384984953707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45985.384984953707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45985.384984953707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45985.384984953707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45985.384984953707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45985.384984953707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45985.384984953707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45985.384984953707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45985.384984953707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45985.384984953707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45985.384984953707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45985.384984953707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45985.384984953707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45985.384984953707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45985.384984953707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45985.384984953707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45985.384984953707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45985.384984953707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45985.384984953707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45985.384984953707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45985.384984953707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45985.384984953707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45985.384984953707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45985.384984953707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45985.384984953707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45985.384984953707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45985.384984953707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45985.384984953707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45985.384984953707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45985.384984953707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45985.384984953707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45985.384984953707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45985.384984953707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45985.384984953707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45985.384984953707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45985.384984953707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45985.384984953707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45985.384984953707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45985.384984953707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45985.384984953707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45985.384984953707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45985.384984953707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45985.384984953707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45985.384984953707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45985.384984953707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45985.384984953707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45985.384984953707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45985.384984953707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45985.384984953707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45985.384984953707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45985.384984953707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45985.384984953707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45985.384984953707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45985.384984953707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45985.384984953707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45985.384984953707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45985.384984953707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45985.384984953707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45985.384984953707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45985.384984953707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45985.384984953707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45985.384984953707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45985.384984953707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45985.384984953707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45985.384984953707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45985.384984953707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45985.384984953707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45985.384984953707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45985.384984953707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45985.384984953707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45985.384984953707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45985.384984953707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45985.384984953707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45985.384984953707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45985.384984953707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45985.384984953707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45985.384984953707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45985.384984953707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45985.384984953707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45985.384984953707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45985.384984953707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45985.384984953707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45985.384984953707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45985.384984953707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45985.384984953707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45985.384984953707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45985.384984953707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45985.384984953707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45985.384984953707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45985.384984953707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45985.384984953707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45985.384984953707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45985.384984953707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45985.384984953707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45985.384984953707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45985.384984953707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45985.384984953707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45985.384984953707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45985.384984953707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45985.384984953707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45985.384984953707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45985.384984953707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45985.384984953707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45985.384984953707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45985.384984953707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45985.384984953707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45985.384984953707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45985.384984953707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45985.384984953707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45985.384984953707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45985.384984953707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45985.384984953707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45985.384984953707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45985.384984953707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45985.384984953707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45985.384984953707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45985.384984953707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45985.384984953707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45985.384984953707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45985.384984953707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45985.384984953707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45985.384984953707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45985.384984953707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45985.384984953707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45985.384984953707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45985.384984953707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45985.384984953707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45985.384984953707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45985.384984953707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45985.384984953707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45985.384984953707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45985.384984953707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45985.384984953707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45985.384984953707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45985.384984953707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45985.384984953707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45985.384984953707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45985.384984953707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45985.384984953707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45985.384984953707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45985.384984953707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45985.384984953707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45985.384984953707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45985.384984953707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45985.384984953707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45985.384984953707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45985.384984953707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45985.384984953707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45985.384984953707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45985.384984953707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45985.384984953707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45985.384984953707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45985.384984953707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45985.384984953707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45985.384984953707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45985.384984953707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45985.384984953707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45985.384984953707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45985.384984953707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45985.384984953707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45985.384984953707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45985.384984953707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45985.384984953707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45985.384984953707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45985.384984953707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45985.384984953707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45985.384984953707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45985.384984953707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45985.384984953707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45985.384984953707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45985.384984953707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45985.384984953707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45985.384984953707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45985.384984953707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45985.384984953707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45985.384984953707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45985.384984953707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45985.384984953707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45985.384984953707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45985.384984953707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45985.384984953707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45985.384984953707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45985.384984953707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45985.384984953707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45985.384984953707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45985.384984953707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45985.384984953707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45985.384984953707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45985.384984953707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45985.384984953707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45985.384984953707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45985.384984953707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45985.384984953707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45985.384984953707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45985.384984953707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45985.384984953707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45985.384984953707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45985.384984953707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45985.384984953707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45985.384984953707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45985.384984953707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45985.384984953707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45985.384984953707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45985.384984953707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45985.384984953707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45985.384984953707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45985.384984953707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45985.384984953707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45985.384984953707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45985.384984953707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45985.384984953707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45985.384984953707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45985.384984953707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45985.384984953707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45985.384984953707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45985.384984953707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45985.384984953707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45985.384984953707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45985.384984953707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45985.384984953707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45985.384984953707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45985.384984953707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45985.384984953707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45985.384984953707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45985.384984953707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45985.384984953707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45985.384984953707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45985.384984953707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45985.384984953707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45985.384984953707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45985.384984953707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45985.384984953707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45985.384984953707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45985.384984953707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45985.384984953707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45985.384984953707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45985.384984953707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45985.384984953707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45985.384984953707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45985.384984953707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45985.384984953707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45985.384984953707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45985.384984953707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45985.384984953707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45985.384984953707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45985.384984953707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45985.384984953707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45985.384984953707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45985.384984953707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45985.384984953707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45985.384984953707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45985.384984953707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45985.384984953707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45985.384984953707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45985.384984953707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45985.384984953707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45985.384984953707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45985.384984953707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45985.384984953707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45985.384984953707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45985.384984953707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45985.384984953707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45985.384984953707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45985.384984953707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45985.384984953707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45985.384984953707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45985.384984953707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45985.384984953707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45985.384984953707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45985.384984953707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45985.384984953707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45985.384984953707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45985.384984953707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45985.384984953707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45985.384984953707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45985.384984953707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45985.384984953707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45985.384984953707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45985.384984953707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45985.384984953707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45985.384984953707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45985.384984953707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45985.384984953707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45985.384984953707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45985.384984953707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45985.384984953707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45985.384984953707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45985.384984953707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45985.384984953707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45985.384984953707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45985.384984953707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45985.384984953707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45985.384984953707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45985.384984953707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45985.384984953707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45985.384984953707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45985.384984953707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45985.384984953707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45985.384984953707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45985.384984953707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45985.384984953707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45985.384984953707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45985.384984953707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45985.384984953707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45985.384984953707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45985.384984953707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45985.384984953707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45985.384984953707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45985.384984953707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45985.384984953707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45985.384984953707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45985.384984953707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45985.384984953707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45985.384984953707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45985.384984953707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45985.384984953707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45985.384984953707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45985.384984953707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45985.384984953707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45985.384984953707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45985.384984953707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45985.384984953707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45985.384984953707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45985.384984953707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45985.384984953707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45985.384984953707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45985.384984953707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45985.384984953707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45985.384984953707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45985.384984953707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45985.384984953707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45985.384984953707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45985.384984953707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45985.384984953707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45985.384984953707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45985.384984953707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45985.384984953707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45985.384984953707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45985.384984953707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45985.384984953707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45985.384984953707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45985.384984953707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45985.384984953707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45985.384984953707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45985.384984953707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45985.384984953707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45985.384984953707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45985.384984953707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45985.384984953707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45985.384984953707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45985.384984953707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45985.384984953707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45985.384984953707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45985.384984953707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45985.384984953707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45985.384984953707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45985.384984953707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45985.384984953707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45985.384984953707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45985.384984953707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45985.384984953707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45985.384984953707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45985.384984953707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45985.384984953707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45985.384984953707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45985.384984953707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45985.384984953707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45985.384984953707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45985.384984953707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45985.384984953707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45985.384984953707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45985.384984953707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45985.384984953707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45985.384984953707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45985.384984953707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45985.384984953707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45985.384984953707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45985.384984953707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45985.384984953707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45985.384984953707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45985.384984953707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45985.384984953707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45985.384984953707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45985.384984953707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45985.384984953707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45985.384984953707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45985.384984953707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45985.384984953707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45985.384984953707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45985.384984953707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45985.384984953707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45985.384984953707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45985.384984953707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45985.384984953707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45985.384984953707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45985.384984953707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45985.384984953707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45985.384984953707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45985.384984953707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45985.384984953707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45985.384984953707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45985.384984953707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45985.384984953707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45985.384984953707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45985.384984953707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45985.384984953707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45985.384984953707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45985.384984953707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45985.384984953707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45985.384984953707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45985.384984953707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45985.384984953707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45985.384984953707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45985.384984953707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45985.384984953707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45985.384984953707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45985.384984953707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45985.384984953707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45985.384984953707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45985.384984953707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45985.384984953707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45985.384984953707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45985.384984953707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45985.384984953707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45985.384984953707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45985.384984953707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45985.384984953707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45985.384984953707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45985.384984953707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45985.384984953707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45985.384984953707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45985.384984953707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45985.384984953707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45985.384984953707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45985.384984953707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45985.384984953707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45985.384984953707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45985.384984953707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45985.384984953707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45985.384984953707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45985.384984953707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45985.384984953707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45985.384984953707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45985.384984953707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45985.384984953707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45985.384984953707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45985.384984953707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45985.384984953707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45985.384984953707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45985.384984953707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45985.384984953707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45985.384984953707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45985.384984953707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45985.384984953707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45985.384984953707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45985.384984953707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45985.384984953707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45985.384984953707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45985.384984953707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45985.384984953707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45985.384984953707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45985.384984953707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45985.384984953707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45985.384984953707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45985.384984953707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45985.384984953707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45985.384984953707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45985.384984953707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45985.384984953707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45985.384984953707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45985.384984953707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45985.384984953707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45985.384984953707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45985.384984953707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45985.384984953707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45985.384984953707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45985.384984953707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45985.384984953707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45985.384984953707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45985.384984953707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45985.384984953707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45985.384984953707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45985.384984953707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45985.384984953707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45985.384984953707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45985.384984953707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45985.384984953707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45985.384984953707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45985.384984953707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45985.384984953707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45985.384984953707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45985.384984953707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45985.384984953707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45985.384984953707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45985.384984953707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45985.384984953707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45985.384984953707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45985.384984953707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45985.384984953707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45985.384984953707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45985.384984953707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45985.384984953707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45985.384984953707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45985.384984953707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45985.384984953707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45985.384984953707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45985.384984953707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45985.384984953707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45985.384984953707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45985.384984953707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45985.384984953707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281.90426736111112</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0.89187152778322343</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4</v>
      </c>
      <c r="D4" s="91" t="s">
        <v>30442</v>
      </c>
      <c r="E4" s="94" t="s">
        <v>39021</v>
      </c>
      <c r="F4" s="95">
        <v>45985.345011574071</v>
      </c>
      <c r="G4" s="96">
        <f t="shared" ref="G4:G33" ca="1" si="0">IFERROR(NOW()-F4,"")</f>
        <v>3.9973379636649042E-2</v>
      </c>
      <c r="H4" s="95">
        <v>45985.340162037035</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31168</v>
      </c>
      <c r="E5" s="94" t="s">
        <v>39021</v>
      </c>
      <c r="F5" s="95">
        <v>45985.361678240741</v>
      </c>
      <c r="G5" s="96">
        <f t="shared" ca="1" si="0"/>
        <v>2.3306712966586929E-2</v>
      </c>
      <c r="H5" s="95">
        <v>45985.355555555558</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1</v>
      </c>
      <c r="D6" s="91" t="s">
        <v>28745</v>
      </c>
      <c r="E6" s="94" t="s">
        <v>39021</v>
      </c>
      <c r="F6" s="95"/>
      <c r="G6" s="96">
        <f t="shared" ca="1" si="0"/>
        <v>45985.384984953707</v>
      </c>
      <c r="H6" s="95">
        <v>45985.363194444442</v>
      </c>
      <c r="I6" s="113" t="str">
        <f>IFERROR(VLOOKUP(D6,DB!A:F,6,0),"")</f>
        <v>SCECO</v>
      </c>
      <c r="J6" s="113" t="str">
        <f>IFERROR(VLOOKUP(D6,DB!A:G,7,0),"")</f>
        <v>Good</v>
      </c>
      <c r="K6" s="97" t="s">
        <v>39118</v>
      </c>
      <c r="L6" s="91" t="str">
        <f>IFERROR(VLOOKUP(D6,DB!A:I,9,0),"")</f>
        <v>Latis</v>
      </c>
    </row>
    <row r="7" spans="1:16" ht="15" customHeight="1">
      <c r="A7" s="113" t="s">
        <v>39117</v>
      </c>
      <c r="B7" s="113" t="str">
        <f>IFERROR(VLOOKUP(D7,DB!A:K,11,0),"")</f>
        <v>R4</v>
      </c>
      <c r="C7" s="93">
        <v>1</v>
      </c>
      <c r="D7" s="91" t="s">
        <v>35964</v>
      </c>
      <c r="E7" s="94" t="s">
        <v>39021</v>
      </c>
      <c r="F7" s="95"/>
      <c r="G7" s="96">
        <f t="shared" ca="1" si="0"/>
        <v>45985.384984953707</v>
      </c>
      <c r="H7" s="95">
        <v>45985.363194444442</v>
      </c>
      <c r="I7" s="113" t="str">
        <f>IFERROR(VLOOKUP(D7,DB!A:F,6,0),"")</f>
        <v>SCECO</v>
      </c>
      <c r="J7" s="113" t="str">
        <f>IFERROR(VLOOKUP(D7,DB!A:G,7,0),"")</f>
        <v>Dead</v>
      </c>
      <c r="K7" s="97" t="s">
        <v>39118</v>
      </c>
      <c r="L7" s="91" t="str">
        <f>IFERROR(VLOOKUP(D7,DB!A:I,9,0),"")</f>
        <v>Latis</v>
      </c>
    </row>
    <row r="8" spans="1:16" s="98" customFormat="1" ht="15" customHeight="1">
      <c r="A8" s="113" t="s">
        <v>39117</v>
      </c>
      <c r="B8" s="113" t="str">
        <f>IFERROR(VLOOKUP(D8,DB!A:K,11,0),"")</f>
        <v>R4</v>
      </c>
      <c r="C8" s="93">
        <v>1</v>
      </c>
      <c r="D8" s="91" t="s">
        <v>7007</v>
      </c>
      <c r="E8" s="94" t="s">
        <v>39021</v>
      </c>
      <c r="F8" s="95"/>
      <c r="G8" s="96">
        <f ca="1">IFERROR(NOW()-F8,"")</f>
        <v>45985.384984953707</v>
      </c>
      <c r="H8" s="95">
        <v>45985.356944444444</v>
      </c>
      <c r="I8" s="113" t="str">
        <f>IFERROR(VLOOKUP(D8,DB!A:F,6,0),"")</f>
        <v>SCECO</v>
      </c>
      <c r="J8" s="113" t="str">
        <f>IFERROR(VLOOKUP(D8,DB!A:G,7,0),"")</f>
        <v>Good</v>
      </c>
      <c r="K8" s="97" t="s">
        <v>39118</v>
      </c>
      <c r="L8" s="91" t="str">
        <f>IFERROR(VLOOKUP(D8,DB!A:I,9,0),"")</f>
        <v>Zain</v>
      </c>
    </row>
    <row r="9" spans="1:16" ht="15" customHeight="1">
      <c r="A9" s="113" t="s">
        <v>39119</v>
      </c>
      <c r="B9" s="113" t="str">
        <f>IFERROR(VLOOKUP(D9,DB!A:K,11,0),"")</f>
        <v>R4</v>
      </c>
      <c r="C9" s="93">
        <v>1</v>
      </c>
      <c r="D9" s="91" t="s">
        <v>37635</v>
      </c>
      <c r="E9" s="94" t="s">
        <v>39021</v>
      </c>
      <c r="F9" s="95">
        <v>45985.358900462961</v>
      </c>
      <c r="G9" s="96">
        <f t="shared" ca="1" si="0"/>
        <v>2.6084490746143274E-2</v>
      </c>
      <c r="H9" s="95">
        <v>45985.352777777778</v>
      </c>
      <c r="I9" s="113" t="str">
        <f>IFERROR(VLOOKUP(D9,DB!A:F,6,0),"")</f>
        <v>SCECO</v>
      </c>
      <c r="J9" s="113" t="str">
        <f>IFERROR(VLOOKUP(D9,DB!A:G,7,0),"")</f>
        <v>Dead</v>
      </c>
      <c r="K9" s="97" t="s">
        <v>39118</v>
      </c>
      <c r="L9" s="91" t="str">
        <f>IFERROR(VLOOKUP(D9,DB!A:I,9,0),"")</f>
        <v>Latis</v>
      </c>
    </row>
    <row r="10" spans="1:16" ht="15" customHeight="1">
      <c r="A10" s="113" t="s">
        <v>39120</v>
      </c>
      <c r="B10" s="113" t="str">
        <f>IFERROR(VLOOKUP(D10,DB!A:K,11,0),"")</f>
        <v>R4</v>
      </c>
      <c r="C10" s="93">
        <v>1</v>
      </c>
      <c r="D10" s="91" t="s">
        <v>29421</v>
      </c>
      <c r="E10" s="94" t="s">
        <v>39021</v>
      </c>
      <c r="F10" s="95">
        <v>45985.355081018519</v>
      </c>
      <c r="G10" s="96">
        <f t="shared" ca="1" si="0"/>
        <v>2.9903935188485775E-2</v>
      </c>
      <c r="H10" s="95">
        <v>45985.348611111112</v>
      </c>
      <c r="I10" s="113" t="str">
        <f>IFERROR(VLOOKUP(D10,DB!A:F,6,0),"")</f>
        <v>SCECO</v>
      </c>
      <c r="J10" s="113" t="str">
        <f>IFERROR(VLOOKUP(D10,DB!A:G,7,0),"")</f>
        <v>Vandalized</v>
      </c>
      <c r="K10" s="97" t="s">
        <v>39118</v>
      </c>
      <c r="L10" s="91" t="str">
        <f>IFERROR(VLOOKUP(D10,DB!A:I,9,0),"")</f>
        <v>Latis</v>
      </c>
    </row>
    <row r="11" spans="1:16" ht="15" customHeight="1">
      <c r="A11" s="113" t="s">
        <v>39117</v>
      </c>
      <c r="B11" s="113" t="str">
        <f>IFERROR(VLOOKUP(D11,DB!A:K,11,0),"")</f>
        <v>R4</v>
      </c>
      <c r="C11" s="93">
        <v>3</v>
      </c>
      <c r="D11" s="91" t="s">
        <v>35116</v>
      </c>
      <c r="E11" s="94" t="s">
        <v>39021</v>
      </c>
      <c r="F11" s="95"/>
      <c r="G11" s="96">
        <f t="shared" ca="1" si="0"/>
        <v>45985.384984953707</v>
      </c>
      <c r="H11" s="95">
        <v>45985.354861111111</v>
      </c>
      <c r="I11" s="113" t="str">
        <f>IFERROR(VLOOKUP(D11,DB!A:F,6,0),"")</f>
        <v>SCECO</v>
      </c>
      <c r="J11" s="113" t="str">
        <f>IFERROR(VLOOKUP(D11,DB!A:G,7,0),"")</f>
        <v>No BB Shifted</v>
      </c>
      <c r="K11" s="97" t="s">
        <v>39121</v>
      </c>
      <c r="L11" s="91" t="str">
        <f>IFERROR(VLOOKUP(D11,DB!A:I,9,0),"")</f>
        <v>Latis</v>
      </c>
    </row>
    <row r="12" spans="1:16" ht="15" customHeight="1">
      <c r="A12" s="113"/>
      <c r="B12" s="113" t="str">
        <f>IFERROR(VLOOKUP(D12,DB!A:K,11,0),"")</f>
        <v/>
      </c>
      <c r="C12" s="93"/>
      <c r="D12" s="91"/>
      <c r="E12" s="94"/>
      <c r="F12" s="95"/>
      <c r="G12" s="96">
        <f t="shared" ca="1" si="0"/>
        <v>45985.384984953707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45985.384984953707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45985.384984953707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45985.384984953707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45985.384984953707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45985.384984953707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45985.384984953707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45985.384984953707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45985.384984953707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45985.384984953707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45985.384984953707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45985.384984953707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45985.384984953707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45985.384984953707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45985.384984953707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45985.384984953707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45985.384984953707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45985.384984953707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45985.384984953707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45985.384984953707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45985.384984953707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45985.384984953707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45985.384984953707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45985.384984953707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45985.384984953707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45985.384984953707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45985.384984953707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45985.384984953707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45985.384984953707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45985.384984953707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45985.384984953707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45985.384984953707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45985.384984953707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45985.384984953707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45985.384984953707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45985.384984953707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45985.384984953707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45985.384984953707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45985.384984953707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45985.384984953707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45985.384984953707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45985.384984953707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45985.384984953707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45985.384984953707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45985.384984953707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45985.384984953707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45985.384984953707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45985.384984953707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45985.384984953707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45985.384984953707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45985.384984953707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45985.384984953707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45985.384984953707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45985.384984953707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45985.384984953707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45985.384984953707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45985.384984953707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45985.384984953707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45985.384984953707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45985.384984953707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45985.384984953707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45985.384984953707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45985.384984953707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45985.384984953707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45985.384984953707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45985.384984953707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45985.384984953707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45985.384984953707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45985.384984953707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45985.384984953707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45985.384984953707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45985.384984953707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45985.384984953707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45985.384984953707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45985.384984953707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45985.384984953707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45985.384984953707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45985.384984953707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45985.384984953707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45985.384984953707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45985.384984953707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45985.384984953707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45985.384984953707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45985.384984953707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45985.384984953707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45985.384984953707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45985.384984953707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45985.384984953707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45985.384984953707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45985.384984953707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45985.384984953707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45985.384984953707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45985.384984953707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45985.384984953707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45985.384984953707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45985.384984953707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45985.384984953707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45985.384984953707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45985.384984953707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45985.384984953707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45985.384984953707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45985.384984953707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45985.384984953707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45985.384984953707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45985.384984953707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45985.384984953707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45985.384984953707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45985.384984953707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45985.384984953707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45985.384984953707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45985.384984953707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45985.384984953707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45985.384984953707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45985.384984953707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45985.384984953707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45985.384984953707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45985.384984953707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45985.384984953707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45985.384984953707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45985.384984953707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45985.384984953707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45985.384984953707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45985.384984953707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45985.384984953707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45985.384984953707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45985.384984953707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45985.384984953707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45985.384984953707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45985.384984953707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45985.384984953707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45985.384984953707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45985.384984953707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45985.384984953707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45985.384984953707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45985.384984953707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45985.384984953707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45985.384984953707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45985.384984953707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45985.384984953707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45985.384984953707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45985.384984953707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45985.384984953707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45985.384984953707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45985.384984953707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45985.384984953707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45985.384984953707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45985.384984953707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45985.384984953707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45985.384984953707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45985.384984953707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45985.384984953707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45985.384984953707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45985.384984953707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45985.384984953707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45985.384984953707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45985.384984953707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45985.384984953707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45985.384984953707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45985.384984953707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45985.384984953707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45985.384984953707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45985.384984953707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45985.384984953707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45985.384984953707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45985.384984953707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45985.384984953707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45985.384984953707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45985.384984953707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45985.384984953707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45985.384984953707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45985.384984953707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45985.384984953707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45985.384984953707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45985.384984953707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45985.384984953707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45985.384984953707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45985.384984953707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45985.384984953707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45985.384984953707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45985.384984953707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45985.384984953707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45985.384984953707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45985.384984953707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45985.384984953707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45985.384984953707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45985.384984953707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45985.384984953707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45985.384984953707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45985.384984953707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45985.384984953707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45985.384984953707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45985.384984953707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45985.384984953707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45985.384984953707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45985.384984953707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45985.384984953707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45985.384984953707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45985.384984953707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45985.384984953707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45985.384984953707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45985.384984953707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45985.384984953707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45985.384984953707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45985.384984953707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45985.384984953707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45985.384984953707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45985.384984953707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45985.384984953707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45985.384984953707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45985.384984953707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45985.384984953707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45985.384984953707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45985.384984953707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45985.384984953707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45985.384984953707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45985.384984953707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45985.384984953707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45985.384984953707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45985.384984953707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45985.384984953707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45985.384984953707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45985.384984953707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45985.384984953707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45985.384984953707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45985.384984953707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45985.384984953707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45985.384984953707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45985.384984953707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45985.384984953707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45985.384984953707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45985.384984953707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45985.384984953707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45985.384984953707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45985.384984953707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45985.384984953707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45985.384984953707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45985.384984953707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45985.384984953707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45985.384984953707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45985.384984953707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45985.384984953707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45985.384984953707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45985.384984953707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45985.384984953707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45985.384984953707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45985.384984953707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45985.384984953707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45985.384984953707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45985.384984953707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45985.384984953707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45985.384984953707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45985.384984953707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45985.384984953707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45985.384984953707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45985.384984953707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45985.384984953707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45985.384984953707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45985.384984953707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45985.384984953707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45985.384984953707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45985.384984953707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45985.384984953707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45985.384984953707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45985.384984953707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45985.384984953707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45985.384984953707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45985.384984953707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45985.384984953707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45985.384984953707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45985.384984953707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45985.384984953707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45985.384984953707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45985.384984953707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45985.384984953707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45985.384984953707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45985.384984953707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45985.384984953707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45985.384984953707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45985.384984953707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45985.384984953707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45985.384984953707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45985.384984953707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45985.384984953707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45985.384984953707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45985.384984953707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45985.384984953707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45985.384984953707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45985.384984953707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45985.384984953707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45985.384984953707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45985.384984953707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45985.384984953707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45985.384984953707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45985.384984953707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45985.384984953707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45985.384984953707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45985.384984953707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45985.384984953707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45985.384984953707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45985.384984953707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45985.384984953707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45985.384984953707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45985.384984953707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45985.384984953707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45985.384984953707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45985.384984953707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45985.384984953707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45985.384984953707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45985.384984953707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45985.384984953707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45985.384984953707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45985.384984953707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45985.384984953707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45985.384984953707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45985.384984953707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45985.384984953707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45985.384984953707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45985.384984953707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45985.384984953707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45985.384984953707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45985.384984953707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45985.384984953707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45985.384984953707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45985.384984953707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45985.384984953707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45985.384984953707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45985.384984953707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45985.384984953707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45985.384984953707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45985.384984953707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45985.384984953707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45985.384984953707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45985.384984953707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45985.384984953707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45985.384984953707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45985.384984953707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45985.384984953707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45985.384984953707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45985.384984953707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45985.384984953707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45985.384984953707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45985.384984953707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45985.384984953707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45985.384984953707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45985.384984953707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45985.384984953707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45985.384984953707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45985.384984953707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45985.384984953707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45985.384984953707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45985.384984953707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45985.384984953707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45985.384984953707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45985.384984953707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45985.384984953707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45985.384984953707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45985.384984953707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45985.384984953707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45985.384984953707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45985.384984953707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45985.384984953707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45985.384984953707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45985.384984953707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45985.384984953707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45985.384984953707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45985.384984953707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45985.384984953707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45985.384984953707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45985.384984953707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45985.384984953707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45985.384984953707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45985.384984953707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45985.384984953707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45985.384984953707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45985.384984953707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45985.384984953707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45985.384984953707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45985.384984953707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45985.384984953707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45985.384984953707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45985.384984953707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45985.384984953707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45985.384984953707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45985.384984953707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45985.384984953707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45985.384984953707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45985.384984953707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45985.384984953707</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93.552924768519006</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59.19610763889068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36.723873842594912</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4.0116863425937481</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45985.384984953707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45985.384984953707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45985.384984953707</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45985.384984953707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45985.384984953707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45985.384984953707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45985.384984953707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45985.384984953707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45985.384984953707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45985.384984953707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45985.384984953707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45985.384984953707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45985.384984953707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45985.384984953707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45985.384984953707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45985.384984953707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45985.384984953707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45985.384984953707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45985.384984953707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45985.384984953707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45985.384984953707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45985.384984953707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45985.384984953707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45985.384984953707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45985.384984953707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45985.384984953707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45985.384984953707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45985.384984953707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45985.384984953707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45985.384984953707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45985.384984953707</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45985.384984953707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45985.384984953707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45985.384984953707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45985.384984953707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45985.384984953707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45985.384984953707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45985.384984953707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45985.384984953707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45985.384984953707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45985.384984953707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45985.384984953707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45985.384984953707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45985.384984953707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45985.384984953707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45985.384984953707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45985.384984953707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45985.384984953707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45985.384984953707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45985.384984953707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45985.384984953707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45985.384984953707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45985.384984953707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45985.384984953707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45985.384984953707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45985.384984953707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45985.384984953707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45985.384984953707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45985.384984953707</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6.0517361111124046E-2</v>
      </c>
      <c r="H2" s="147">
        <v>45985.317361111112</v>
      </c>
      <c r="I2" s="145" t="str">
        <f>IFERROR(VLOOKUP(D2,DB!A:F,6,0),"")</f>
        <v>SCECO</v>
      </c>
      <c r="J2" s="145" t="str">
        <f>IFERROR(VLOOKUP(D2,DB!A:G,7,0),"")</f>
        <v>Dead</v>
      </c>
      <c r="K2" s="148" t="s">
        <v>39131</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45985.384984953707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45985.384984953707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45985.384984953707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45985.384984953707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45985.384984953707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45985.384984953707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45985.384984953707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45985.384984953707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45985.384984953707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45985.384984953707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45985.384984953707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45985.384984953707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45985.384984953707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45985.384984953707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45985.384984953707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45985.384984953707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45985.384984953707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45985.384984953707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45985.384984953707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45985.384984953707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45985.384984953707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45985.384984953707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45985.384984953707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45985.384984953707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45985.384984953707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45985.384984953707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45985.384984953707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45985.384984953707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45985.384984953707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45985.384984953707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45985.384984953707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45985.384984953707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45985.384984953707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45985.384984953707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45985.384984953707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45985.384984953707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45985.384984953707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45985.384984953707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45985.384984953707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45985.384984953707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45985.384984953707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45985.384984953707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45985.384984953707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2025-11-24T06:16:20Z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